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gistro Civil\Desktop\VIATICOS ALICIA 2018\"/>
    </mc:Choice>
  </mc:AlternateContent>
  <bookViews>
    <workbookView xWindow="360" yWindow="225" windowWidth="11595" windowHeight="7920" tabRatio="904" activeTab="1"/>
  </bookViews>
  <sheets>
    <sheet name="INSTRUCTIVO LLENADO FORMATO" sheetId="14" r:id="rId1"/>
    <sheet name="CORREGIDO" sheetId="16" r:id="rId2"/>
  </sheets>
  <externalReferences>
    <externalReference r:id="rId3"/>
  </externalReferences>
  <definedNames>
    <definedName name="_xlnm.Print_Area" localSheetId="1">CORREGIDO!$A$1:$I$68</definedName>
    <definedName name="Numeros2Letras">[1]Factura!$A$108:$F$117</definedName>
    <definedName name="NUMEROS5LETRA">#REF!</definedName>
  </definedNames>
  <calcPr calcId="152511"/>
</workbook>
</file>

<file path=xl/calcChain.xml><?xml version="1.0" encoding="utf-8"?>
<calcChain xmlns="http://schemas.openxmlformats.org/spreadsheetml/2006/main">
  <c r="E49" i="16" l="1"/>
  <c r="F82" i="14"/>
  <c r="D84" i="14"/>
  <c r="A95" i="16" l="1"/>
  <c r="B34" i="16"/>
  <c r="C34" i="16"/>
  <c r="D34" i="16"/>
  <c r="E34" i="16"/>
  <c r="F34" i="16"/>
  <c r="G34" i="16"/>
  <c r="H34" i="16"/>
  <c r="I34" i="16"/>
  <c r="C49" i="16"/>
  <c r="F49" i="16"/>
  <c r="G49" i="16"/>
  <c r="H49" i="16"/>
  <c r="I49" i="16"/>
  <c r="A7" i="14"/>
  <c r="A8" i="14"/>
  <c r="A9" i="14" s="1"/>
  <c r="A10" i="14" s="1"/>
  <c r="A11" i="14" s="1"/>
  <c r="A12" i="14" s="1"/>
  <c r="A13" i="14" s="1"/>
  <c r="A14" i="14" s="1"/>
  <c r="A15" i="14" s="1"/>
  <c r="A16" i="14" s="1"/>
  <c r="A17" i="14" s="1"/>
  <c r="A18" i="14" s="1"/>
  <c r="A19" i="14" s="1"/>
  <c r="A20" i="14" s="1"/>
  <c r="A21" i="14" s="1"/>
  <c r="A22" i="14" s="1"/>
  <c r="A30" i="14" s="1"/>
  <c r="A31" i="14" s="1"/>
  <c r="A32" i="14" s="1"/>
  <c r="A33" i="14" s="1"/>
  <c r="A34" i="14" s="1"/>
  <c r="B95" i="16" l="1"/>
  <c r="C95" i="16" l="1"/>
  <c r="A88" i="16" s="1"/>
  <c r="E90" i="16" l="1"/>
  <c r="I90" i="16"/>
  <c r="F90" i="16"/>
  <c r="A90" i="16"/>
  <c r="C90" i="16"/>
  <c r="G90" i="16"/>
  <c r="H90" i="16"/>
  <c r="J90" i="16"/>
  <c r="L90" i="16"/>
  <c r="K90" i="16"/>
  <c r="D90" i="16"/>
  <c r="D91" i="16" s="1"/>
  <c r="B90" i="16"/>
  <c r="H91" i="16" l="1"/>
  <c r="H92" i="16"/>
  <c r="I91" i="16"/>
  <c r="E92" i="16"/>
  <c r="E91" i="16"/>
  <c r="F91" i="16"/>
  <c r="C92" i="16"/>
  <c r="C91" i="16"/>
  <c r="B91" i="16"/>
  <c r="B92" i="16"/>
  <c r="L91" i="16"/>
  <c r="K92" i="16"/>
  <c r="K91" i="16"/>
  <c r="A91" i="16"/>
  <c r="F92" i="16"/>
  <c r="J91" i="16"/>
  <c r="G91" i="16"/>
  <c r="I92" i="16"/>
  <c r="A93" i="16" l="1"/>
</calcChain>
</file>

<file path=xl/sharedStrings.xml><?xml version="1.0" encoding="utf-8"?>
<sst xmlns="http://schemas.openxmlformats.org/spreadsheetml/2006/main" count="173" uniqueCount="155">
  <si>
    <t xml:space="preserve">TOTAL </t>
  </si>
  <si>
    <t>MARCA</t>
  </si>
  <si>
    <t>TIPO</t>
  </si>
  <si>
    <t>MODELO</t>
  </si>
  <si>
    <t>PLACAS</t>
  </si>
  <si>
    <t>CILINDROS</t>
  </si>
  <si>
    <t>OTROS CONCEPTOS:</t>
  </si>
  <si>
    <t>IMPORTES DE TRANSPORTACIÓN:</t>
  </si>
  <si>
    <t>POBLACIÓN:</t>
  </si>
  <si>
    <t xml:space="preserve">K M </t>
  </si>
  <si>
    <t>FACTOR</t>
  </si>
  <si>
    <t>COMBUSTIBLE</t>
  </si>
  <si>
    <t>PASAJE</t>
  </si>
  <si>
    <t>TRANSPORTE INTERNO</t>
  </si>
  <si>
    <t>R  E C I B I O</t>
  </si>
  <si>
    <t>BUENO POR:</t>
  </si>
  <si>
    <t>OTROS</t>
  </si>
  <si>
    <t>CASETAS</t>
  </si>
  <si>
    <t>GASTOS DE TRANSPORTACION</t>
  </si>
  <si>
    <t xml:space="preserve"> </t>
  </si>
  <si>
    <t/>
  </si>
  <si>
    <t>Diez</t>
  </si>
  <si>
    <t>Un</t>
  </si>
  <si>
    <t>Once</t>
  </si>
  <si>
    <t xml:space="preserve">Ciento </t>
  </si>
  <si>
    <t>Dos</t>
  </si>
  <si>
    <t>Doce</t>
  </si>
  <si>
    <t xml:space="preserve">Veintidós </t>
  </si>
  <si>
    <t xml:space="preserve">Doscientos </t>
  </si>
  <si>
    <t>Tres</t>
  </si>
  <si>
    <t>Trece</t>
  </si>
  <si>
    <t>Veintitrés</t>
  </si>
  <si>
    <t xml:space="preserve">Treinta </t>
  </si>
  <si>
    <t xml:space="preserve">Trescientos </t>
  </si>
  <si>
    <t>Cuatro</t>
  </si>
  <si>
    <t xml:space="preserve">Veinticuatro </t>
  </si>
  <si>
    <t xml:space="preserve">Cuarenta </t>
  </si>
  <si>
    <t xml:space="preserve">Cuatrocientos </t>
  </si>
  <si>
    <t>Cinco</t>
  </si>
  <si>
    <t>Quince</t>
  </si>
  <si>
    <t xml:space="preserve">Veinticinco </t>
  </si>
  <si>
    <t xml:space="preserve">Cincuenta </t>
  </si>
  <si>
    <t xml:space="preserve">Quinientos </t>
  </si>
  <si>
    <t>Seis</t>
  </si>
  <si>
    <t xml:space="preserve">Veintiséis </t>
  </si>
  <si>
    <t xml:space="preserve">Sesenta </t>
  </si>
  <si>
    <t xml:space="preserve">Seiscientos </t>
  </si>
  <si>
    <t>Siete</t>
  </si>
  <si>
    <t xml:space="preserve">Veintisiete </t>
  </si>
  <si>
    <t xml:space="preserve">Setenta </t>
  </si>
  <si>
    <t xml:space="preserve">Setecientos </t>
  </si>
  <si>
    <t>Ocho</t>
  </si>
  <si>
    <t xml:space="preserve">Veintiocho </t>
  </si>
  <si>
    <t xml:space="preserve">Ochenta </t>
  </si>
  <si>
    <t xml:space="preserve">Ochocientos </t>
  </si>
  <si>
    <t xml:space="preserve">Veintinueve </t>
  </si>
  <si>
    <t xml:space="preserve">Noventa </t>
  </si>
  <si>
    <t xml:space="preserve">Novecientos </t>
  </si>
  <si>
    <t>Pesos</t>
  </si>
  <si>
    <t xml:space="preserve">DEL </t>
  </si>
  <si>
    <t>RECIBO DE VIATICOS</t>
  </si>
  <si>
    <t>NOMBRE:</t>
  </si>
  <si>
    <t>DEPARTAMENTO:</t>
  </si>
  <si>
    <t>CARGO:</t>
  </si>
  <si>
    <t>CON NUMERO</t>
  </si>
  <si>
    <t>CON LETRA</t>
  </si>
  <si>
    <t>POR CONCEPTO DE VIATICOS DEVENGADOS DE DIA:</t>
  </si>
  <si>
    <t xml:space="preserve">DE </t>
  </si>
  <si>
    <t>AL</t>
  </si>
  <si>
    <t>POR LA COMISIÓN:</t>
  </si>
  <si>
    <t>DISTRIBUCIÓN DEL GASTO:</t>
  </si>
  <si>
    <t>GASTOS DE ALIMENTACIÓN Y HOSPEDAJE:</t>
  </si>
  <si>
    <t>CONCEPTO</t>
  </si>
  <si>
    <t>DESAYUNO</t>
  </si>
  <si>
    <t>COMIDA</t>
  </si>
  <si>
    <t>CENA</t>
  </si>
  <si>
    <t>HOSPEDAJE</t>
  </si>
  <si>
    <t>TOTALES</t>
  </si>
  <si>
    <t>LUNES</t>
  </si>
  <si>
    <t>MARTES</t>
  </si>
  <si>
    <t>MIERCOLES</t>
  </si>
  <si>
    <t>JUEVES</t>
  </si>
  <si>
    <t>VIERNES</t>
  </si>
  <si>
    <t>SABADO</t>
  </si>
  <si>
    <t>DOMINGO</t>
  </si>
  <si>
    <t>Veinte</t>
  </si>
  <si>
    <t>Veintiuno</t>
  </si>
  <si>
    <t>Catorce</t>
  </si>
  <si>
    <t>Diecisiete</t>
  </si>
  <si>
    <t>Dieciocho</t>
  </si>
  <si>
    <t>Diecinueve</t>
  </si>
  <si>
    <t>Nueve</t>
  </si>
  <si>
    <t>Recibí el viatico del cual me comprometo a entregar los comprobantes en un plazo no mayor a 3 días hábiles al regreso de la comisión , de no ser así autorizo me sea descontado vía nomina.</t>
  </si>
  <si>
    <t>Dieciséis</t>
  </si>
  <si>
    <t>INSTRUCTIVO PARA EL LLENADO DEL FORMATO DE "RECIBO DE VIATICOS"</t>
  </si>
  <si>
    <t>Monto total que ampara el recibo de viáticos, donde se refleja el total gastado por el cumplimiento de una comisión efectuada</t>
  </si>
  <si>
    <t>FECHA:</t>
  </si>
  <si>
    <t>Se escribe la fecha en que se expide el recibo de viáticos.</t>
  </si>
  <si>
    <t>Nombre de la persona que cumple con la comisión encomendada.</t>
  </si>
  <si>
    <t>Se nombra el área al que pertenece, en caso de planteles, se escribe el nombre del plantel al que pertenece, en caso de CEMSaD, Se escribe el nombre del CEMSaD al que pertenece y en caso de Administración Central, se escribe la Dirección de Area a la que pertenece</t>
  </si>
  <si>
    <t>Poner el nombramiento que tiene la persona a la que cumple la comisión.</t>
  </si>
  <si>
    <t>CANTIDAD DE:</t>
  </si>
  <si>
    <t>Escribir con número, el importe total entregado.</t>
  </si>
  <si>
    <t>CANTIDAD CON LETRA:</t>
  </si>
  <si>
    <t>Escribir con letra, el importe total entregado</t>
  </si>
  <si>
    <t>PERIODO DEL VIAJE</t>
  </si>
  <si>
    <t>Se indica la fecha de inicio de la comisión hasta la fecha del término de la comisión.</t>
  </si>
  <si>
    <t>COMISION</t>
  </si>
  <si>
    <t>Se describe la actividad a realizar en la comisión encomendada, mencionando al lugar al que asistirá y mencionar el porqué asiste.</t>
  </si>
  <si>
    <t>GASTOS DE ALIMENTACION Y HOSPEDAJE</t>
  </si>
  <si>
    <t>De acuerdo con los tabuladores y cuotas diarias, describir los importes erogados por cada dia del periodo de la comisión y totalizar en la última columna.</t>
  </si>
  <si>
    <t>GASTO DE TRANSPORTACION</t>
  </si>
  <si>
    <t>Describir las caracteristicas del vehiculo ya sea oficial o particular, utilizado como medio de transporte en la comisión realizada</t>
  </si>
  <si>
    <t>POBLACION</t>
  </si>
  <si>
    <t>Anotar las poblaciones en que se efectuo la comisión. Ej. Gdl-San Sebastian del Oeste, San Sebastian del Oeste-Gdl</t>
  </si>
  <si>
    <t>KILOMETROS</t>
  </si>
  <si>
    <t>Se describe el kilometraje comprendido entre el lugar de origen, al lugar al que asistirá para cumplir la comisión y viceversa. Dando cumplimiento al tabulador de kilometros de distancia.</t>
  </si>
  <si>
    <t>Resultado de dividir el costo por litro de gasolina entre el cilindraje del vehículo utilizado.</t>
  </si>
  <si>
    <t>Resultado de multiplicar la columna de kilometros por el factor determinado</t>
  </si>
  <si>
    <t>Anotar los gastos efectuados por pasajes según proceda y finalmente sumarizar los gastos en el último renglón.</t>
  </si>
  <si>
    <t>Anotar los gastos efectuados por pago de casetas, en caso de viajar en vehiculo oficial o particular, siempre y cuando su recorrido sea por autopista.</t>
  </si>
  <si>
    <t>... Continuación del</t>
  </si>
  <si>
    <t>En caso de no utilizar vehiculo oficial o particular en la comisión y requiera taxi para trasladarse internamente en el lugar comisionado, se anotará el importe gastado por dicho concepto, anexando al recibo de viáticos, un recibo simple en hoja membretada indicando el importe total recibido por concepto de taxi</t>
  </si>
  <si>
    <t>OTROS CONCEPTOS</t>
  </si>
  <si>
    <t>Se describe si utilizó el taxi</t>
  </si>
  <si>
    <t>RECIBIO</t>
  </si>
  <si>
    <t>Nombre y firma de la persona que realiza la comisión de viaje</t>
  </si>
  <si>
    <t>AUTORIZO</t>
  </si>
  <si>
    <t>Nombre y firma de la persona que comisiona, debiendo ser Director General, Director de Area, Director de Plantel o Responsables de CEMSaD</t>
  </si>
  <si>
    <t>Vo.Bo.</t>
  </si>
  <si>
    <t>Nombre y firma del Director Administrativo del COBAEJ</t>
  </si>
  <si>
    <t>CONSIDERACIONES ESPECIFICAS SOBRE LOS GASTOS EFECTUADOS:</t>
  </si>
  <si>
    <t>INVARIABLEMENTE EN LA COMPROBACION DE LAS COMISIONES REALIZADAS, SE DEBERÁ ACOMPAÑAR AL PRESENTE RECIBO DE VIATICOS SEGÚN PROCEDA, LA SIGUIENTE DOCUMENTACION SOPORTE:</t>
  </si>
  <si>
    <t>COPIA DEL OFICIO DE COMISION, CON FIRMA Y SELLO DE LA DEPENDENCIA A LA QUE ASISTIÓ, PARA CERTIFICAR QUE CUMPLE CON LA COMISION</t>
  </si>
  <si>
    <t>BOLETOS DEL MEDIO DE TRANSPORTE UTILIZADO (TRANSPORTE PUBLICO)</t>
  </si>
  <si>
    <t>COMPROBANTES DEL PAGO DE PEAJES,</t>
  </si>
  <si>
    <t>FACTURAS Y/O COMPROBANTES DEL PAGO GASOLINA Y CASETAS</t>
  </si>
  <si>
    <t>FACTURAS Y/O COMPROBANTES DEL PAGO DE SERVICIO TELEFONICO Y LAVANDARERIA, EN CASO QUE LA COMISION TENGA DURACION DE MAS DE 8 DIAS</t>
  </si>
  <si>
    <t>COMPROBANTES DEL PAGO DE TAXIS Y/O RECIBO EN PAPEL MEMBRETADO DE TRASLADOS INTERNOS EN LOS LUGARES DE LA COMISION DEBIDAMENTE AUTORIZADOS POR LOS SERVIDORES PUBLICOS RESPECTIVOS.</t>
  </si>
  <si>
    <t>MUNICIPIO DE CABO CORRIENTES JALISCO</t>
  </si>
  <si>
    <t>EL TUITO, JALISCO.</t>
  </si>
  <si>
    <t>PORTAL HIDALGO NUM 12, COL. CENTRO</t>
  </si>
  <si>
    <t>RECIBI DEL MUNICIPIO DE CABO CORRIENTES, LA CANTIDAD DE :</t>
  </si>
  <si>
    <t>MUNICIPIO DE CABO CORRIENTES</t>
  </si>
  <si>
    <t>Secretaría General</t>
  </si>
  <si>
    <t>Oficial 01 del Registro Civil</t>
  </si>
  <si>
    <t>Alicia Gomez Garcia</t>
  </si>
  <si>
    <t>CP. JUAN RAMON ARAIZA RIZO</t>
  </si>
  <si>
    <t>Entrega de informes mensuales en la Direccion del Registro Civil e INEGI.</t>
  </si>
  <si>
    <t>Tuito-Guadalajara</t>
  </si>
  <si>
    <t>LCP. EDGAR GOMEZ BAÑUELOS</t>
  </si>
  <si>
    <t>ENCARGADO DE CONTRALORIA</t>
  </si>
  <si>
    <t>ENCARGADO DE LA HACIENDA PUEBLICA MUNICIPAL.</t>
  </si>
  <si>
    <t>ENERO</t>
  </si>
  <si>
    <t>(mil doscientos  dieciseis pesos 00/100 M.N.)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</si>
</sst>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quot;$&quot;#,##0.00"/>
  </numFmts>
  <fonts count="18" x14ac:knownFonts="1">
    <font>
      <sz val="10"/>
      <name val="Arial"/>
    </font>
    <font>
      <sz val="10"/>
      <name val="Arial"/>
      <family val="2"/>
    </font>
    <font>
      <b/>
      <i/>
      <sz val="10"/>
      <name val="Arial Unicode MS"/>
      <family val="2"/>
    </font>
    <font>
      <sz val="12"/>
      <name val="Arial Unicode MS"/>
      <family val="2"/>
    </font>
    <font>
      <b/>
      <sz val="12"/>
      <name val="Arial Unicode MS"/>
      <family val="2"/>
    </font>
    <font>
      <b/>
      <i/>
      <sz val="12"/>
      <name val="Arial Unicode MS"/>
      <family val="2"/>
    </font>
    <font>
      <sz val="12"/>
      <name val="Arial Black"/>
      <family val="2"/>
    </font>
    <font>
      <i/>
      <sz val="12"/>
      <name val="Arial Unicode MS"/>
      <family val="2"/>
    </font>
    <font>
      <sz val="11"/>
      <name val="Arial Unicode MS"/>
      <family val="2"/>
    </font>
    <font>
      <b/>
      <u/>
      <sz val="11"/>
      <name val="Arial Unicode MS"/>
      <family val="2"/>
    </font>
    <font>
      <sz val="12"/>
      <name val="Arial"/>
      <family val="2"/>
    </font>
    <font>
      <b/>
      <sz val="10"/>
      <name val="Arial"/>
      <family val="2"/>
    </font>
    <font>
      <sz val="10"/>
      <name val="Arial Unicode MS"/>
      <family val="2"/>
    </font>
    <font>
      <sz val="8"/>
      <name val="Arial"/>
      <family val="2"/>
    </font>
    <font>
      <sz val="14"/>
      <name val="Arial Unicode MS"/>
      <family val="2"/>
    </font>
    <font>
      <b/>
      <sz val="18"/>
      <name val="Arial Unicode MS"/>
      <family val="2"/>
    </font>
    <font>
      <b/>
      <sz val="14"/>
      <name val="Arial Unicode MS"/>
      <family val="2"/>
    </font>
    <font>
      <b/>
      <sz val="18"/>
      <name val="Arial"/>
      <family val="2"/>
    </font>
  </fonts>
  <fills count="4">
    <fill>
      <patternFill patternType="none"/>
    </fill>
    <fill>
      <patternFill patternType="gray125"/>
    </fill>
    <fill>
      <patternFill patternType="solid">
        <fgColor indexed="9"/>
        <bgColor indexed="64"/>
      </patternFill>
    </fill>
    <fill>
      <patternFill patternType="solid">
        <fgColor rgb="FFFF0000"/>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right/>
      <top style="double">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70">
    <xf numFmtId="0" fontId="0" fillId="0" borderId="0" xfId="0"/>
    <xf numFmtId="0" fontId="3" fillId="0" borderId="0" xfId="0" applyFont="1" applyAlignment="1">
      <alignment vertical="center"/>
    </xf>
    <xf numFmtId="0" fontId="4" fillId="0" borderId="1"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4" fontId="3" fillId="0" borderId="0" xfId="0" applyNumberFormat="1" applyFont="1" applyBorder="1" applyAlignment="1">
      <alignment vertical="center"/>
    </xf>
    <xf numFmtId="0" fontId="4"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left" vertical="center"/>
    </xf>
    <xf numFmtId="2" fontId="3" fillId="0" borderId="0" xfId="0" applyNumberFormat="1" applyFont="1" applyBorder="1" applyAlignment="1">
      <alignment vertical="center"/>
    </xf>
    <xf numFmtId="4"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 fontId="3" fillId="0" borderId="14" xfId="0" applyNumberFormat="1" applyFont="1" applyBorder="1" applyAlignment="1">
      <alignment vertical="center"/>
    </xf>
    <xf numFmtId="4" fontId="3" fillId="0" borderId="10" xfId="0" applyNumberFormat="1" applyFont="1" applyBorder="1" applyAlignment="1">
      <alignment vertical="center"/>
    </xf>
    <xf numFmtId="0" fontId="3" fillId="0" borderId="15" xfId="0" applyFont="1" applyBorder="1" applyAlignment="1">
      <alignment vertical="center"/>
    </xf>
    <xf numFmtId="44" fontId="9" fillId="2" borderId="0" xfId="2" applyFont="1" applyFill="1"/>
    <xf numFmtId="0" fontId="8" fillId="2" borderId="0" xfId="0" applyFont="1" applyFill="1" applyAlignment="1">
      <alignment horizontal="right"/>
    </xf>
    <xf numFmtId="0" fontId="10" fillId="0" borderId="0" xfId="0" applyFont="1" applyProtection="1"/>
    <xf numFmtId="0" fontId="10" fillId="0" borderId="0" xfId="0" quotePrefix="1" applyFont="1" applyProtection="1"/>
    <xf numFmtId="43" fontId="10" fillId="0" borderId="0" xfId="0" applyNumberFormat="1" applyFont="1" applyProtection="1"/>
    <xf numFmtId="4" fontId="3" fillId="0" borderId="16" xfId="0" applyNumberFormat="1" applyFont="1" applyBorder="1" applyAlignment="1">
      <alignment vertical="center"/>
    </xf>
    <xf numFmtId="44" fontId="4" fillId="0" borderId="11" xfId="2" applyFont="1" applyBorder="1" applyAlignment="1">
      <alignment vertical="center"/>
    </xf>
    <xf numFmtId="44" fontId="4" fillId="0" borderId="17" xfId="2" applyFont="1" applyBorder="1" applyAlignment="1">
      <alignment vertical="center"/>
    </xf>
    <xf numFmtId="0" fontId="3" fillId="0" borderId="18" xfId="0" applyFont="1" applyBorder="1" applyAlignment="1">
      <alignment vertical="center"/>
    </xf>
    <xf numFmtId="0" fontId="5" fillId="0" borderId="9"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11" fillId="0" borderId="0" xfId="0" applyFont="1" applyAlignment="1">
      <alignment horizontal="center"/>
    </xf>
    <xf numFmtId="0" fontId="0" fillId="0" borderId="22" xfId="0" applyBorder="1" applyAlignment="1">
      <alignment horizontal="center"/>
    </xf>
    <xf numFmtId="0" fontId="0" fillId="0" borderId="22" xfId="0" applyBorder="1" applyAlignment="1">
      <alignment horizontal="justify" vertical="center"/>
    </xf>
    <xf numFmtId="0" fontId="0" fillId="0" borderId="22" xfId="0" applyBorder="1" applyAlignment="1">
      <alignment horizontal="justify"/>
    </xf>
    <xf numFmtId="0" fontId="0" fillId="0" borderId="22" xfId="0" applyBorder="1"/>
    <xf numFmtId="0" fontId="0" fillId="0" borderId="23" xfId="0" applyBorder="1" applyAlignment="1">
      <alignment horizontal="center"/>
    </xf>
    <xf numFmtId="0" fontId="0" fillId="0" borderId="23" xfId="0" applyBorder="1"/>
    <xf numFmtId="0" fontId="0" fillId="0" borderId="23" xfId="0" applyBorder="1" applyAlignment="1">
      <alignment horizontal="justify"/>
    </xf>
    <xf numFmtId="0" fontId="0" fillId="0" borderId="0" xfId="0" applyBorder="1" applyAlignment="1">
      <alignment horizontal="center"/>
    </xf>
    <xf numFmtId="0" fontId="0" fillId="0" borderId="0" xfId="0" applyBorder="1"/>
    <xf numFmtId="0" fontId="0" fillId="0" borderId="0" xfId="0" applyBorder="1" applyAlignment="1">
      <alignment horizontal="justify"/>
    </xf>
    <xf numFmtId="0" fontId="0" fillId="0" borderId="24" xfId="0" applyBorder="1" applyAlignment="1">
      <alignment horizontal="center"/>
    </xf>
    <xf numFmtId="0" fontId="0" fillId="0" borderId="24" xfId="0" applyBorder="1"/>
    <xf numFmtId="0" fontId="0" fillId="0" borderId="24" xfId="0" applyBorder="1" applyAlignment="1">
      <alignment horizontal="justify"/>
    </xf>
    <xf numFmtId="0" fontId="4" fillId="0" borderId="2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8" xfId="0" applyFont="1" applyBorder="1" applyAlignment="1" applyProtection="1">
      <alignment vertical="center"/>
      <protection locked="0"/>
    </xf>
    <xf numFmtId="4" fontId="3" fillId="0" borderId="26" xfId="0" applyNumberFormat="1" applyFont="1" applyBorder="1" applyAlignment="1" applyProtection="1">
      <alignment vertical="center"/>
      <protection locked="0"/>
    </xf>
    <xf numFmtId="4" fontId="3" fillId="0" borderId="22" xfId="0" applyNumberFormat="1" applyFont="1" applyBorder="1" applyAlignment="1" applyProtection="1">
      <alignment vertical="center"/>
      <protection locked="0"/>
    </xf>
    <xf numFmtId="4" fontId="3" fillId="0" borderId="27"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12" fillId="0" borderId="3" xfId="0" applyFont="1" applyBorder="1" applyAlignment="1">
      <alignment horizontal="center" vertical="center"/>
    </xf>
    <xf numFmtId="0" fontId="1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4" fillId="0" borderId="17" xfId="1" applyNumberFormat="1" applyFont="1" applyBorder="1" applyAlignment="1">
      <alignment horizontal="center" vertical="center"/>
    </xf>
    <xf numFmtId="4" fontId="4" fillId="0" borderId="17" xfId="0" applyNumberFormat="1" applyFont="1" applyBorder="1" applyAlignment="1">
      <alignment horizontal="center" vertical="center"/>
    </xf>
    <xf numFmtId="0" fontId="5" fillId="3" borderId="29" xfId="0" applyFont="1" applyFill="1" applyBorder="1" applyAlignment="1">
      <alignment vertical="center"/>
    </xf>
    <xf numFmtId="0" fontId="5" fillId="3" borderId="3" xfId="0" applyFont="1" applyFill="1" applyBorder="1" applyAlignment="1">
      <alignment vertical="center"/>
    </xf>
    <xf numFmtId="0" fontId="5" fillId="3" borderId="28" xfId="0" applyFont="1" applyFill="1" applyBorder="1" applyAlignment="1">
      <alignment vertical="center"/>
    </xf>
    <xf numFmtId="0" fontId="5" fillId="3" borderId="30" xfId="0" applyFont="1" applyFill="1" applyBorder="1" applyAlignment="1">
      <alignment vertical="center"/>
    </xf>
    <xf numFmtId="0" fontId="5" fillId="3" borderId="31" xfId="0" applyFont="1" applyFill="1" applyBorder="1" applyAlignment="1">
      <alignment vertical="center"/>
    </xf>
    <xf numFmtId="0" fontId="5" fillId="3" borderId="32" xfId="0" applyFont="1" applyFill="1" applyBorder="1" applyAlignment="1">
      <alignment vertical="center"/>
    </xf>
    <xf numFmtId="0" fontId="7" fillId="3" borderId="31" xfId="0" applyFont="1" applyFill="1" applyBorder="1" applyAlignment="1">
      <alignment vertical="center"/>
    </xf>
    <xf numFmtId="0" fontId="7" fillId="3" borderId="33"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4" fillId="0" borderId="4" xfId="0" applyFont="1" applyBorder="1" applyAlignment="1">
      <alignment vertical="center"/>
    </xf>
    <xf numFmtId="0" fontId="12" fillId="0" borderId="26" xfId="0" applyNumberFormat="1" applyFont="1" applyBorder="1" applyAlignment="1" applyProtection="1">
      <alignment horizontal="center" vertical="center"/>
      <protection locked="0"/>
    </xf>
    <xf numFmtId="4" fontId="12" fillId="0" borderId="26" xfId="0" applyNumberFormat="1" applyFont="1" applyBorder="1" applyAlignment="1" applyProtection="1">
      <alignment horizontal="center" vertical="center"/>
      <protection locked="0"/>
    </xf>
    <xf numFmtId="44" fontId="12" fillId="0" borderId="26" xfId="2" applyFont="1" applyBorder="1" applyAlignment="1" applyProtection="1">
      <alignment horizontal="center" vertical="center"/>
      <protection locked="0"/>
    </xf>
    <xf numFmtId="44" fontId="12" fillId="0" borderId="34" xfId="2" applyFont="1" applyBorder="1" applyAlignment="1" applyProtection="1">
      <alignment vertical="center"/>
      <protection locked="0"/>
    </xf>
    <xf numFmtId="44" fontId="12" fillId="0" borderId="35" xfId="2" applyFont="1" applyBorder="1" applyAlignment="1" applyProtection="1">
      <alignment vertical="center"/>
      <protection locked="0"/>
    </xf>
    <xf numFmtId="0" fontId="12" fillId="0" borderId="22" xfId="0" applyNumberFormat="1" applyFont="1" applyBorder="1" applyAlignment="1" applyProtection="1">
      <alignment horizontal="center" vertical="center"/>
      <protection locked="0"/>
    </xf>
    <xf numFmtId="4" fontId="12" fillId="0" borderId="22" xfId="0" applyNumberFormat="1" applyFont="1" applyBorder="1" applyAlignment="1" applyProtection="1">
      <alignment horizontal="center" vertical="center"/>
      <protection locked="0"/>
    </xf>
    <xf numFmtId="44" fontId="12" fillId="0" borderId="22" xfId="2" applyFont="1" applyBorder="1" applyAlignment="1" applyProtection="1">
      <alignment vertical="center"/>
      <protection locked="0"/>
    </xf>
    <xf numFmtId="44" fontId="12" fillId="0" borderId="36" xfId="2" applyFont="1" applyBorder="1" applyAlignment="1" applyProtection="1">
      <alignment vertical="center"/>
      <protection locked="0"/>
    </xf>
    <xf numFmtId="44" fontId="12" fillId="0" borderId="22" xfId="2" applyFont="1" applyBorder="1" applyAlignment="1" applyProtection="1">
      <alignment horizontal="center" vertical="center"/>
      <protection locked="0"/>
    </xf>
    <xf numFmtId="0" fontId="12" fillId="0" borderId="22" xfId="0" applyNumberFormat="1" applyFont="1" applyBorder="1" applyAlignment="1" applyProtection="1">
      <alignment vertical="center"/>
      <protection locked="0"/>
    </xf>
    <xf numFmtId="4" fontId="12" fillId="0" borderId="22" xfId="0" applyNumberFormat="1" applyFont="1" applyBorder="1" applyAlignment="1" applyProtection="1">
      <alignment vertical="center"/>
      <protection locked="0"/>
    </xf>
    <xf numFmtId="8" fontId="17" fillId="0" borderId="0" xfId="0" applyNumberFormat="1" applyFont="1"/>
    <xf numFmtId="164" fontId="12" fillId="0" borderId="26" xfId="1" applyNumberFormat="1" applyFont="1" applyBorder="1" applyAlignment="1">
      <alignment horizontal="center" vertical="center"/>
    </xf>
    <xf numFmtId="164" fontId="4" fillId="0" borderId="17" xfId="2" applyNumberFormat="1" applyFont="1" applyBorder="1" applyAlignment="1">
      <alignment vertical="center"/>
    </xf>
    <xf numFmtId="44" fontId="3" fillId="0" borderId="0" xfId="0" applyNumberFormat="1" applyFont="1" applyAlignment="1">
      <alignment vertical="center"/>
    </xf>
    <xf numFmtId="0" fontId="12" fillId="0" borderId="54" xfId="0" applyFont="1" applyBorder="1" applyAlignment="1" applyProtection="1">
      <alignment vertical="center"/>
      <protection locked="0"/>
    </xf>
    <xf numFmtId="0" fontId="12" fillId="0" borderId="55" xfId="0" applyFont="1" applyBorder="1" applyAlignment="1" applyProtection="1">
      <alignment vertical="center"/>
      <protection locked="0"/>
    </xf>
    <xf numFmtId="0" fontId="0" fillId="0" borderId="1" xfId="0" applyBorder="1" applyAlignment="1">
      <alignment horizontal="center" vertical="top"/>
    </xf>
    <xf numFmtId="0" fontId="0" fillId="0" borderId="1" xfId="0" applyBorder="1" applyAlignment="1">
      <alignment horizontal="justify" vertical="justify"/>
    </xf>
    <xf numFmtId="0" fontId="11" fillId="0" borderId="0" xfId="0" applyFont="1" applyAlignment="1">
      <alignment horizontal="center"/>
    </xf>
    <xf numFmtId="0" fontId="11" fillId="0" borderId="0" xfId="0" applyFont="1" applyBorder="1" applyAlignment="1">
      <alignment horizontal="justify" vertical="center"/>
    </xf>
    <xf numFmtId="0" fontId="0" fillId="0" borderId="37" xfId="0" applyBorder="1" applyAlignment="1">
      <alignment horizontal="center" vertical="top"/>
    </xf>
    <xf numFmtId="0" fontId="0" fillId="0" borderId="38" xfId="0" applyBorder="1" applyAlignment="1">
      <alignment horizontal="center" vertical="top"/>
    </xf>
    <xf numFmtId="0" fontId="0" fillId="0" borderId="37" xfId="0" applyBorder="1" applyAlignment="1">
      <alignment horizontal="justify" vertical="justify"/>
    </xf>
    <xf numFmtId="0" fontId="0" fillId="0" borderId="38" xfId="0" applyBorder="1" applyAlignment="1">
      <alignment horizontal="justify" vertical="justify"/>
    </xf>
    <xf numFmtId="0" fontId="12" fillId="0" borderId="56"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5" fillId="0" borderId="0" xfId="0" applyFont="1" applyAlignment="1">
      <alignment horizontal="center" vertical="center" wrapText="1"/>
    </xf>
    <xf numFmtId="0" fontId="2" fillId="0" borderId="0" xfId="0" applyFont="1" applyBorder="1" applyAlignment="1">
      <alignment horizontal="center" vertical="center"/>
    </xf>
    <xf numFmtId="0" fontId="12" fillId="0" borderId="20"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2" fillId="0" borderId="0" xfId="0" applyFont="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4" fontId="3" fillId="0" borderId="51" xfId="0" applyNumberFormat="1" applyFont="1" applyBorder="1" applyAlignment="1" applyProtection="1">
      <alignment horizontal="center" vertical="center"/>
      <protection locked="0"/>
    </xf>
    <xf numFmtId="4" fontId="3" fillId="0" borderId="47" xfId="0" applyNumberFormat="1" applyFont="1" applyBorder="1" applyAlignment="1" applyProtection="1">
      <alignment horizontal="center" vertical="center"/>
      <protection locked="0"/>
    </xf>
    <xf numFmtId="4" fontId="3" fillId="0" borderId="52" xfId="0" applyNumberFormat="1" applyFont="1"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locked="0"/>
    </xf>
    <xf numFmtId="0" fontId="4" fillId="0" borderId="29" xfId="0" applyFont="1" applyBorder="1" applyAlignment="1">
      <alignment horizontal="left" vertical="center"/>
    </xf>
    <xf numFmtId="0" fontId="4" fillId="0" borderId="3" xfId="0" applyFont="1" applyBorder="1" applyAlignment="1">
      <alignment horizontal="left" vertical="center"/>
    </xf>
    <xf numFmtId="0" fontId="3" fillId="0" borderId="45"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center" vertical="center"/>
    </xf>
    <xf numFmtId="0" fontId="4" fillId="0" borderId="2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8" fontId="5" fillId="0" borderId="25" xfId="2" applyNumberFormat="1" applyFont="1" applyBorder="1" applyAlignment="1">
      <alignment horizontal="left" vertical="center"/>
    </xf>
    <xf numFmtId="44" fontId="5" fillId="0" borderId="2" xfId="2" applyFont="1" applyBorder="1" applyAlignment="1">
      <alignment horizontal="left" vertical="center"/>
    </xf>
    <xf numFmtId="44"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4" fillId="0" borderId="48" xfId="0" applyNumberFormat="1" applyFont="1" applyBorder="1" applyAlignment="1" applyProtection="1">
      <alignment horizontal="left" vertical="center" wrapText="1"/>
      <protection locked="0"/>
    </xf>
    <xf numFmtId="0" fontId="14" fillId="0" borderId="46" xfId="0" applyNumberFormat="1" applyFont="1" applyBorder="1" applyAlignment="1" applyProtection="1">
      <alignment horizontal="left" vertical="center" wrapText="1"/>
      <protection locked="0"/>
    </xf>
    <xf numFmtId="0" fontId="14" fillId="0" borderId="47" xfId="0" applyNumberFormat="1" applyFont="1" applyBorder="1" applyAlignment="1" applyProtection="1">
      <alignment horizontal="left" vertical="center" wrapText="1"/>
      <protection locked="0"/>
    </xf>
    <xf numFmtId="0" fontId="14" fillId="0" borderId="49" xfId="0" applyNumberFormat="1" applyFont="1" applyBorder="1" applyAlignment="1" applyProtection="1">
      <alignment horizontal="left" vertical="center" wrapText="1"/>
      <protection locked="0"/>
    </xf>
    <xf numFmtId="0" fontId="14" fillId="0" borderId="0" xfId="0" applyNumberFormat="1" applyFont="1" applyBorder="1" applyAlignment="1" applyProtection="1">
      <alignment horizontal="left" vertical="center" wrapText="1"/>
      <protection locked="0"/>
    </xf>
    <xf numFmtId="0" fontId="14" fillId="0" borderId="8" xfId="0" applyNumberFormat="1" applyFont="1" applyBorder="1" applyAlignment="1" applyProtection="1">
      <alignment horizontal="left" vertical="center" wrapText="1"/>
      <protection locked="0"/>
    </xf>
    <xf numFmtId="0" fontId="14" fillId="0" borderId="39" xfId="0" applyNumberFormat="1" applyFont="1" applyBorder="1" applyAlignment="1" applyProtection="1">
      <alignment horizontal="left" vertical="center" wrapText="1"/>
      <protection locked="0"/>
    </xf>
    <xf numFmtId="0" fontId="14" fillId="0" borderId="10" xfId="0" applyNumberFormat="1" applyFont="1" applyBorder="1" applyAlignment="1" applyProtection="1">
      <alignment horizontal="left" vertical="center" wrapText="1"/>
      <protection locked="0"/>
    </xf>
    <xf numFmtId="0" fontId="14" fillId="0" borderId="11" xfId="0" applyNumberFormat="1" applyFont="1" applyBorder="1" applyAlignment="1" applyProtection="1">
      <alignment horizontal="left" vertical="center" wrapText="1"/>
      <protection locked="0"/>
    </xf>
    <xf numFmtId="8" fontId="4" fillId="0" borderId="39"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16" fillId="0" borderId="0" xfId="0" applyFont="1" applyAlignment="1">
      <alignment horizontal="right" vertical="center"/>
    </xf>
    <xf numFmtId="0" fontId="15" fillId="0" borderId="0" xfId="0" applyFont="1" applyAlignment="1">
      <alignment horizontal="center" vertical="center"/>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cellXfs>
  <cellStyles count="3">
    <cellStyle name="Millares" xfId="1" builtinId="3"/>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5</xdr:row>
      <xdr:rowOff>19050</xdr:rowOff>
    </xdr:to>
    <xdr:pic>
      <xdr:nvPicPr>
        <xdr:cNvPr id="3177" name="1 Imagen"/>
        <xdr:cNvPicPr>
          <a:picLocks noChangeAspect="1"/>
        </xdr:cNvPicPr>
      </xdr:nvPicPr>
      <xdr:blipFill>
        <a:blip xmlns:r="http://schemas.openxmlformats.org/officeDocument/2006/relationships" r:embed="rId1"/>
        <a:srcRect/>
        <a:stretch>
          <a:fillRect/>
        </a:stretch>
      </xdr:blipFill>
      <xdr:spPr bwMode="auto">
        <a:xfrm>
          <a:off x="0" y="0"/>
          <a:ext cx="1314450" cy="1238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Haydee\AppData\Local\Microsoft\Windows\Temporary%20Internet%20Files\Content.Outlook\WAOR2BTT\FORMATO%20VIATICOS%20NAC%20AURELIO%2014%20y%2015%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es"/>
      <sheetName val="Hoja1"/>
      <sheetName val="Cheque"/>
      <sheetName val="Hoja2"/>
      <sheetName val="Factura"/>
    </sheetNames>
    <sheetDataSet>
      <sheetData sheetId="0" refreshError="1"/>
      <sheetData sheetId="1" refreshError="1"/>
      <sheetData sheetId="2" refreshError="1"/>
      <sheetData sheetId="3" refreshError="1"/>
      <sheetData sheetId="4" refreshError="1">
        <row r="108">
          <cell r="A108">
            <v>0</v>
          </cell>
          <cell r="B108" t="str">
            <v/>
          </cell>
          <cell r="C108" t="str">
            <v xml:space="preserve">diez </v>
          </cell>
          <cell r="D108" t="str">
            <v xml:space="preserve">veinte </v>
          </cell>
          <cell r="E108" t="str">
            <v/>
          </cell>
          <cell r="F108" t="str">
            <v/>
          </cell>
        </row>
        <row r="109">
          <cell r="A109">
            <v>1</v>
          </cell>
          <cell r="B109" t="str">
            <v xml:space="preserve">un </v>
          </cell>
          <cell r="C109" t="str">
            <v xml:space="preserve">once </v>
          </cell>
          <cell r="D109" t="str">
            <v xml:space="preserve">veintiuno </v>
          </cell>
          <cell r="F109" t="str">
            <v xml:space="preserve">ciento </v>
          </cell>
        </row>
        <row r="110">
          <cell r="A110">
            <v>2</v>
          </cell>
          <cell r="B110" t="str">
            <v xml:space="preserve">dos </v>
          </cell>
          <cell r="C110" t="str">
            <v xml:space="preserve">doce </v>
          </cell>
          <cell r="D110" t="str">
            <v xml:space="preserve">veintidós </v>
          </cell>
          <cell r="F110" t="str">
            <v xml:space="preserve">doscientos </v>
          </cell>
        </row>
        <row r="111">
          <cell r="A111">
            <v>3</v>
          </cell>
          <cell r="B111" t="str">
            <v xml:space="preserve">tres </v>
          </cell>
          <cell r="C111" t="str">
            <v xml:space="preserve">trece </v>
          </cell>
          <cell r="D111" t="str">
            <v xml:space="preserve">veintitrés </v>
          </cell>
          <cell r="E111" t="str">
            <v xml:space="preserve">treinta </v>
          </cell>
          <cell r="F111" t="str">
            <v xml:space="preserve">trescientos </v>
          </cell>
        </row>
        <row r="112">
          <cell r="A112">
            <v>4</v>
          </cell>
          <cell r="B112" t="str">
            <v xml:space="preserve">cuatro </v>
          </cell>
          <cell r="C112" t="str">
            <v xml:space="preserve">catorce </v>
          </cell>
          <cell r="D112" t="str">
            <v xml:space="preserve">veinticuatro </v>
          </cell>
          <cell r="E112" t="str">
            <v xml:space="preserve">cuarenta </v>
          </cell>
          <cell r="F112" t="str">
            <v xml:space="preserve">cuatrocientos </v>
          </cell>
        </row>
        <row r="113">
          <cell r="A113">
            <v>5</v>
          </cell>
          <cell r="B113" t="str">
            <v xml:space="preserve">cinco </v>
          </cell>
          <cell r="C113" t="str">
            <v xml:space="preserve">quince </v>
          </cell>
          <cell r="D113" t="str">
            <v xml:space="preserve">veinticinco </v>
          </cell>
          <cell r="E113" t="str">
            <v xml:space="preserve">cincuenta </v>
          </cell>
          <cell r="F113" t="str">
            <v xml:space="preserve">quinientos </v>
          </cell>
        </row>
        <row r="114">
          <cell r="A114">
            <v>6</v>
          </cell>
          <cell r="B114" t="str">
            <v xml:space="preserve">seis </v>
          </cell>
          <cell r="C114" t="str">
            <v xml:space="preserve">dieciséis </v>
          </cell>
          <cell r="D114" t="str">
            <v xml:space="preserve">veintiséis </v>
          </cell>
          <cell r="E114" t="str">
            <v xml:space="preserve">sesenta </v>
          </cell>
          <cell r="F114" t="str">
            <v xml:space="preserve">seiscientos </v>
          </cell>
        </row>
        <row r="115">
          <cell r="A115">
            <v>7</v>
          </cell>
          <cell r="B115" t="str">
            <v xml:space="preserve">siete </v>
          </cell>
          <cell r="C115" t="str">
            <v xml:space="preserve">diecisiete </v>
          </cell>
          <cell r="D115" t="str">
            <v xml:space="preserve">veintisiete </v>
          </cell>
          <cell r="E115" t="str">
            <v xml:space="preserve">setenta </v>
          </cell>
          <cell r="F115" t="str">
            <v xml:space="preserve">setecientos </v>
          </cell>
        </row>
        <row r="116">
          <cell r="A116">
            <v>8</v>
          </cell>
          <cell r="B116" t="str">
            <v xml:space="preserve">ocho </v>
          </cell>
          <cell r="C116" t="str">
            <v xml:space="preserve">dieciocho </v>
          </cell>
          <cell r="D116" t="str">
            <v xml:space="preserve">veintiocho </v>
          </cell>
          <cell r="E116" t="str">
            <v xml:space="preserve">ochenta </v>
          </cell>
          <cell r="F116" t="str">
            <v xml:space="preserve">ochocientos </v>
          </cell>
        </row>
        <row r="117">
          <cell r="A117">
            <v>9</v>
          </cell>
          <cell r="B117" t="str">
            <v xml:space="preserve">nueve </v>
          </cell>
          <cell r="C117" t="str">
            <v xml:space="preserve">diecinueve </v>
          </cell>
          <cell r="D117" t="str">
            <v xml:space="preserve">veintinueve </v>
          </cell>
          <cell r="E117" t="str">
            <v xml:space="preserve">noventa </v>
          </cell>
          <cell r="F117" t="str">
            <v xml:space="preserve">novecientos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55" workbookViewId="0">
      <selection activeCell="F82" sqref="F82"/>
    </sheetView>
  </sheetViews>
  <sheetFormatPr baseColWidth="10" defaultRowHeight="12.75" x14ac:dyDescent="0.2"/>
  <cols>
    <col min="2" max="3" width="45.5703125" customWidth="1"/>
  </cols>
  <sheetData>
    <row r="1" spans="1:3" x14ac:dyDescent="0.2">
      <c r="A1" s="105" t="s">
        <v>143</v>
      </c>
      <c r="B1" s="105"/>
      <c r="C1" s="105"/>
    </row>
    <row r="2" spans="1:3" x14ac:dyDescent="0.2">
      <c r="A2" s="46"/>
      <c r="B2" s="46"/>
      <c r="C2" s="46"/>
    </row>
    <row r="3" spans="1:3" x14ac:dyDescent="0.2">
      <c r="A3" s="46"/>
      <c r="B3" s="46"/>
      <c r="C3" s="46"/>
    </row>
    <row r="4" spans="1:3" x14ac:dyDescent="0.2">
      <c r="A4" s="105" t="s">
        <v>94</v>
      </c>
      <c r="B4" s="105"/>
      <c r="C4" s="105"/>
    </row>
    <row r="6" spans="1:3" ht="38.25" x14ac:dyDescent="0.2">
      <c r="A6" s="47">
        <v>1</v>
      </c>
      <c r="B6" s="48" t="s">
        <v>15</v>
      </c>
      <c r="C6" s="49" t="s">
        <v>95</v>
      </c>
    </row>
    <row r="7" spans="1:3" ht="25.5" x14ac:dyDescent="0.2">
      <c r="A7" s="47">
        <f>A6+1</f>
        <v>2</v>
      </c>
      <c r="B7" s="50" t="s">
        <v>96</v>
      </c>
      <c r="C7" s="49" t="s">
        <v>97</v>
      </c>
    </row>
    <row r="8" spans="1:3" ht="25.5" x14ac:dyDescent="0.2">
      <c r="A8" s="47">
        <f t="shared" ref="A8:A34" si="0">A7+1</f>
        <v>3</v>
      </c>
      <c r="B8" s="50" t="s">
        <v>61</v>
      </c>
      <c r="C8" s="49" t="s">
        <v>98</v>
      </c>
    </row>
    <row r="9" spans="1:3" ht="76.5" x14ac:dyDescent="0.2">
      <c r="A9" s="47">
        <f t="shared" si="0"/>
        <v>4</v>
      </c>
      <c r="B9" s="50" t="s">
        <v>62</v>
      </c>
      <c r="C9" s="49" t="s">
        <v>99</v>
      </c>
    </row>
    <row r="10" spans="1:3" ht="25.5" x14ac:dyDescent="0.2">
      <c r="A10" s="47">
        <f t="shared" si="0"/>
        <v>5</v>
      </c>
      <c r="B10" s="50" t="s">
        <v>63</v>
      </c>
      <c r="C10" s="49" t="s">
        <v>100</v>
      </c>
    </row>
    <row r="11" spans="1:3" x14ac:dyDescent="0.2">
      <c r="A11" s="47">
        <f t="shared" si="0"/>
        <v>6</v>
      </c>
      <c r="B11" s="50" t="s">
        <v>101</v>
      </c>
      <c r="C11" s="49" t="s">
        <v>102</v>
      </c>
    </row>
    <row r="12" spans="1:3" x14ac:dyDescent="0.2">
      <c r="A12" s="47">
        <f t="shared" si="0"/>
        <v>7</v>
      </c>
      <c r="B12" s="50" t="s">
        <v>103</v>
      </c>
      <c r="C12" s="49" t="s">
        <v>104</v>
      </c>
    </row>
    <row r="13" spans="1:3" ht="25.5" x14ac:dyDescent="0.2">
      <c r="A13" s="47">
        <f t="shared" si="0"/>
        <v>8</v>
      </c>
      <c r="B13" s="50" t="s">
        <v>105</v>
      </c>
      <c r="C13" s="49" t="s">
        <v>106</v>
      </c>
    </row>
    <row r="14" spans="1:3" ht="38.25" x14ac:dyDescent="0.2">
      <c r="A14" s="47">
        <f t="shared" si="0"/>
        <v>9</v>
      </c>
      <c r="B14" s="50" t="s">
        <v>107</v>
      </c>
      <c r="C14" s="49" t="s">
        <v>108</v>
      </c>
    </row>
    <row r="15" spans="1:3" ht="51" x14ac:dyDescent="0.2">
      <c r="A15" s="47">
        <f t="shared" si="0"/>
        <v>10</v>
      </c>
      <c r="B15" s="50" t="s">
        <v>109</v>
      </c>
      <c r="C15" s="49" t="s">
        <v>110</v>
      </c>
    </row>
    <row r="16" spans="1:3" ht="38.25" x14ac:dyDescent="0.2">
      <c r="A16" s="47">
        <f t="shared" si="0"/>
        <v>11</v>
      </c>
      <c r="B16" s="50" t="s">
        <v>111</v>
      </c>
      <c r="C16" s="49" t="s">
        <v>112</v>
      </c>
    </row>
    <row r="17" spans="1:3" ht="38.25" x14ac:dyDescent="0.2">
      <c r="A17" s="47">
        <f t="shared" si="0"/>
        <v>12</v>
      </c>
      <c r="B17" s="50" t="s">
        <v>113</v>
      </c>
      <c r="C17" s="49" t="s">
        <v>114</v>
      </c>
    </row>
    <row r="18" spans="1:3" ht="51" x14ac:dyDescent="0.2">
      <c r="A18" s="47">
        <f t="shared" si="0"/>
        <v>13</v>
      </c>
      <c r="B18" s="50" t="s">
        <v>115</v>
      </c>
      <c r="C18" s="49" t="s">
        <v>116</v>
      </c>
    </row>
    <row r="19" spans="1:3" ht="25.5" x14ac:dyDescent="0.2">
      <c r="A19" s="47">
        <f t="shared" si="0"/>
        <v>14</v>
      </c>
      <c r="B19" s="50" t="s">
        <v>10</v>
      </c>
      <c r="C19" s="49" t="s">
        <v>117</v>
      </c>
    </row>
    <row r="20" spans="1:3" ht="25.5" x14ac:dyDescent="0.2">
      <c r="A20" s="47">
        <f t="shared" si="0"/>
        <v>15</v>
      </c>
      <c r="B20" s="50" t="s">
        <v>11</v>
      </c>
      <c r="C20" s="49" t="s">
        <v>118</v>
      </c>
    </row>
    <row r="21" spans="1:3" ht="38.25" x14ac:dyDescent="0.2">
      <c r="A21" s="47">
        <f t="shared" si="0"/>
        <v>16</v>
      </c>
      <c r="B21" s="50" t="s">
        <v>12</v>
      </c>
      <c r="C21" s="49" t="s">
        <v>119</v>
      </c>
    </row>
    <row r="22" spans="1:3" ht="38.25" x14ac:dyDescent="0.2">
      <c r="A22" s="47">
        <f t="shared" si="0"/>
        <v>17</v>
      </c>
      <c r="B22" s="50" t="s">
        <v>17</v>
      </c>
      <c r="C22" s="49" t="s">
        <v>120</v>
      </c>
    </row>
    <row r="23" spans="1:3" x14ac:dyDescent="0.2">
      <c r="A23" s="51"/>
      <c r="B23" s="52"/>
      <c r="C23" s="53"/>
    </row>
    <row r="24" spans="1:3" x14ac:dyDescent="0.2">
      <c r="A24" s="105" t="s">
        <v>143</v>
      </c>
      <c r="B24" s="105"/>
      <c r="C24" s="105"/>
    </row>
    <row r="25" spans="1:3" x14ac:dyDescent="0.2">
      <c r="A25" s="54"/>
      <c r="B25" s="55"/>
      <c r="C25" s="56"/>
    </row>
    <row r="26" spans="1:3" x14ac:dyDescent="0.2">
      <c r="A26" s="105" t="s">
        <v>121</v>
      </c>
      <c r="B26" s="105"/>
      <c r="C26" s="105"/>
    </row>
    <row r="27" spans="1:3" x14ac:dyDescent="0.2">
      <c r="A27" s="105" t="s">
        <v>94</v>
      </c>
      <c r="B27" s="105"/>
      <c r="C27" s="105"/>
    </row>
    <row r="28" spans="1:3" x14ac:dyDescent="0.2">
      <c r="A28" s="54"/>
      <c r="B28" s="55"/>
      <c r="C28" s="56"/>
    </row>
    <row r="29" spans="1:3" x14ac:dyDescent="0.2">
      <c r="A29" s="57"/>
      <c r="B29" s="58"/>
      <c r="C29" s="59"/>
    </row>
    <row r="30" spans="1:3" ht="89.25" x14ac:dyDescent="0.2">
      <c r="A30" s="47">
        <f>A22+1</f>
        <v>18</v>
      </c>
      <c r="B30" s="50" t="s">
        <v>13</v>
      </c>
      <c r="C30" s="49" t="s">
        <v>122</v>
      </c>
    </row>
    <row r="31" spans="1:3" x14ac:dyDescent="0.2">
      <c r="A31" s="47">
        <f t="shared" si="0"/>
        <v>19</v>
      </c>
      <c r="B31" s="50" t="s">
        <v>123</v>
      </c>
      <c r="C31" s="49" t="s">
        <v>124</v>
      </c>
    </row>
    <row r="32" spans="1:3" ht="27" customHeight="1" x14ac:dyDescent="0.2">
      <c r="A32" s="47">
        <f t="shared" si="0"/>
        <v>20</v>
      </c>
      <c r="B32" s="50" t="s">
        <v>125</v>
      </c>
      <c r="C32" s="49" t="s">
        <v>126</v>
      </c>
    </row>
    <row r="33" spans="1:3" ht="38.25" x14ac:dyDescent="0.2">
      <c r="A33" s="47">
        <f t="shared" si="0"/>
        <v>21</v>
      </c>
      <c r="B33" s="50" t="s">
        <v>127</v>
      </c>
      <c r="C33" s="49" t="s">
        <v>128</v>
      </c>
    </row>
    <row r="34" spans="1:3" ht="25.5" x14ac:dyDescent="0.2">
      <c r="A34" s="47">
        <f t="shared" si="0"/>
        <v>22</v>
      </c>
      <c r="B34" s="50" t="s">
        <v>129</v>
      </c>
      <c r="C34" s="49" t="s">
        <v>130</v>
      </c>
    </row>
    <row r="37" spans="1:3" x14ac:dyDescent="0.2">
      <c r="A37" s="105" t="s">
        <v>131</v>
      </c>
      <c r="B37" s="105"/>
      <c r="C37" s="105"/>
    </row>
    <row r="39" spans="1:3" x14ac:dyDescent="0.2">
      <c r="A39" s="106" t="s">
        <v>132</v>
      </c>
      <c r="B39" s="106"/>
      <c r="C39" s="106"/>
    </row>
    <row r="40" spans="1:3" x14ac:dyDescent="0.2">
      <c r="A40" s="106"/>
      <c r="B40" s="106"/>
      <c r="C40" s="106"/>
    </row>
    <row r="41" spans="1:3" ht="13.5" thickBot="1" x14ac:dyDescent="0.25"/>
    <row r="42" spans="1:3" x14ac:dyDescent="0.2">
      <c r="A42" s="107">
        <v>1</v>
      </c>
      <c r="B42" s="109" t="s">
        <v>133</v>
      </c>
      <c r="C42" s="109"/>
    </row>
    <row r="43" spans="1:3" ht="13.5" thickBot="1" x14ac:dyDescent="0.25">
      <c r="A43" s="108"/>
      <c r="B43" s="110"/>
      <c r="C43" s="110"/>
    </row>
    <row r="44" spans="1:3" ht="13.5" thickBot="1" x14ac:dyDescent="0.25">
      <c r="A44" s="103">
        <v>2</v>
      </c>
      <c r="B44" s="104" t="s">
        <v>134</v>
      </c>
      <c r="C44" s="104"/>
    </row>
    <row r="45" spans="1:3" ht="13.5" thickBot="1" x14ac:dyDescent="0.25">
      <c r="A45" s="103"/>
      <c r="B45" s="104"/>
      <c r="C45" s="104"/>
    </row>
    <row r="46" spans="1:3" ht="13.5" thickBot="1" x14ac:dyDescent="0.25">
      <c r="A46" s="103">
        <v>3</v>
      </c>
      <c r="B46" s="104" t="s">
        <v>135</v>
      </c>
      <c r="C46" s="104"/>
    </row>
    <row r="47" spans="1:3" ht="13.5" thickBot="1" x14ac:dyDescent="0.25">
      <c r="A47" s="103"/>
      <c r="B47" s="104"/>
      <c r="C47" s="104"/>
    </row>
    <row r="48" spans="1:3" ht="13.5" thickBot="1" x14ac:dyDescent="0.25">
      <c r="A48" s="103">
        <v>4</v>
      </c>
      <c r="B48" s="104" t="s">
        <v>136</v>
      </c>
      <c r="C48" s="104"/>
    </row>
    <row r="49" spans="1:3" ht="13.5" thickBot="1" x14ac:dyDescent="0.25">
      <c r="A49" s="103"/>
      <c r="B49" s="104"/>
      <c r="C49" s="104"/>
    </row>
    <row r="50" spans="1:3" ht="13.5" thickBot="1" x14ac:dyDescent="0.25">
      <c r="A50" s="103">
        <v>5</v>
      </c>
      <c r="B50" s="104" t="s">
        <v>137</v>
      </c>
      <c r="C50" s="104"/>
    </row>
    <row r="51" spans="1:3" ht="13.5" thickBot="1" x14ac:dyDescent="0.25">
      <c r="A51" s="103"/>
      <c r="B51" s="104"/>
      <c r="C51" s="104"/>
    </row>
    <row r="52" spans="1:3" ht="13.5" thickBot="1" x14ac:dyDescent="0.25">
      <c r="A52" s="103">
        <v>6</v>
      </c>
      <c r="B52" s="104" t="s">
        <v>138</v>
      </c>
      <c r="C52" s="104"/>
    </row>
    <row r="53" spans="1:3" ht="13.5" thickBot="1" x14ac:dyDescent="0.25">
      <c r="A53" s="103"/>
      <c r="B53" s="104"/>
      <c r="C53" s="104"/>
    </row>
    <row r="78" spans="4:6" x14ac:dyDescent="0.2">
      <c r="D78">
        <v>455</v>
      </c>
      <c r="F78">
        <v>35</v>
      </c>
    </row>
    <row r="79" spans="4:6" x14ac:dyDescent="0.2">
      <c r="D79">
        <v>1309.98</v>
      </c>
      <c r="F79">
        <v>54</v>
      </c>
    </row>
    <row r="80" spans="4:6" x14ac:dyDescent="0.2">
      <c r="D80">
        <v>788.01</v>
      </c>
      <c r="F80">
        <v>136</v>
      </c>
    </row>
    <row r="81" spans="4:6" x14ac:dyDescent="0.2">
      <c r="D81">
        <v>200</v>
      </c>
      <c r="F81">
        <v>108</v>
      </c>
    </row>
    <row r="82" spans="4:6" x14ac:dyDescent="0.2">
      <c r="D82">
        <v>300</v>
      </c>
      <c r="F82">
        <f>SUM(F78:F81)</f>
        <v>333</v>
      </c>
    </row>
    <row r="83" spans="4:6" x14ac:dyDescent="0.2">
      <c r="D83">
        <v>893</v>
      </c>
    </row>
    <row r="84" spans="4:6" x14ac:dyDescent="0.2">
      <c r="D84">
        <f>SUM(D78:D83)</f>
        <v>3945.99</v>
      </c>
    </row>
  </sheetData>
  <mergeCells count="19">
    <mergeCell ref="A1:C1"/>
    <mergeCell ref="A4:C4"/>
    <mergeCell ref="A24:C24"/>
    <mergeCell ref="A26:C26"/>
    <mergeCell ref="A50:A51"/>
    <mergeCell ref="B50:C51"/>
    <mergeCell ref="A27:C27"/>
    <mergeCell ref="A37:C37"/>
    <mergeCell ref="A39:C40"/>
    <mergeCell ref="A42:A43"/>
    <mergeCell ref="B42:C43"/>
    <mergeCell ref="A52:A53"/>
    <mergeCell ref="B52:C53"/>
    <mergeCell ref="A44:A45"/>
    <mergeCell ref="B44:C45"/>
    <mergeCell ref="A48:A49"/>
    <mergeCell ref="B48:C49"/>
    <mergeCell ref="A46:A47"/>
    <mergeCell ref="B46:C47"/>
  </mergeCells>
  <phoneticPr fontId="13" type="noConversion"/>
  <pageMargins left="0.3" right="0.28000000000000003" top="0.74" bottom="1" header="0" footer="0"/>
  <pageSetup scale="90" orientation="portrait" r:id="rId1"/>
  <headerFooter alignWithMargins="0"/>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abSelected="1" view="pageBreakPreview" topLeftCell="A31" zoomScale="75" zoomScaleNormal="50" zoomScaleSheetLayoutView="75" workbookViewId="0">
      <selection activeCell="D18" sqref="D18:I18"/>
    </sheetView>
  </sheetViews>
  <sheetFormatPr baseColWidth="10" defaultRowHeight="12.75" x14ac:dyDescent="0.2"/>
  <cols>
    <col min="1" max="1" width="17.85546875" customWidth="1"/>
    <col min="2" max="2" width="21.28515625" customWidth="1"/>
    <col min="3" max="3" width="17.28515625" customWidth="1"/>
    <col min="4" max="4" width="17.5703125" customWidth="1"/>
    <col min="5" max="5" width="17" customWidth="1"/>
    <col min="6" max="6" width="16.42578125" customWidth="1"/>
    <col min="7" max="7" width="21.140625" customWidth="1"/>
    <col min="8" max="8" width="16.42578125" customWidth="1"/>
    <col min="9" max="9" width="17.42578125" customWidth="1"/>
  </cols>
  <sheetData>
    <row r="1" spans="1:9" ht="17.25" x14ac:dyDescent="0.2">
      <c r="A1" s="1"/>
      <c r="B1" s="1"/>
      <c r="C1" s="1"/>
      <c r="D1" s="1"/>
      <c r="E1" s="1"/>
      <c r="F1" s="1"/>
      <c r="G1" s="1"/>
      <c r="H1" s="1"/>
      <c r="I1" s="1"/>
    </row>
    <row r="2" spans="1:9" ht="17.25" x14ac:dyDescent="0.2">
      <c r="A2" s="1"/>
      <c r="B2" s="1"/>
      <c r="C2" s="1"/>
      <c r="D2" s="1"/>
      <c r="E2" s="1"/>
      <c r="F2" s="1"/>
      <c r="G2" s="1"/>
      <c r="H2" s="1"/>
      <c r="I2" s="1"/>
    </row>
    <row r="3" spans="1:9" ht="27" customHeight="1" x14ac:dyDescent="0.35">
      <c r="A3" s="1"/>
      <c r="B3" s="1"/>
      <c r="C3" s="1"/>
      <c r="D3" s="1"/>
      <c r="E3" s="164" t="s">
        <v>15</v>
      </c>
      <c r="F3" s="164"/>
      <c r="G3" s="97">
        <v>1216</v>
      </c>
      <c r="H3" s="1"/>
      <c r="I3" s="1"/>
    </row>
    <row r="4" spans="1:9" ht="17.25" x14ac:dyDescent="0.3">
      <c r="A4" s="1"/>
      <c r="B4" s="1"/>
      <c r="C4" s="1"/>
      <c r="D4" s="1"/>
      <c r="E4" s="1"/>
      <c r="F4" s="1"/>
      <c r="G4" s="1"/>
      <c r="H4" s="34"/>
      <c r="I4" s="33"/>
    </row>
    <row r="5" spans="1:9" ht="17.25" x14ac:dyDescent="0.2">
      <c r="A5" s="1"/>
      <c r="B5" s="1"/>
      <c r="C5" s="1"/>
      <c r="D5" s="1"/>
      <c r="E5" s="1"/>
      <c r="F5" s="1"/>
      <c r="G5" s="1"/>
      <c r="H5" s="1"/>
      <c r="I5" s="1"/>
    </row>
    <row r="6" spans="1:9" ht="27" x14ac:dyDescent="0.2">
      <c r="A6" s="165" t="s">
        <v>60</v>
      </c>
      <c r="B6" s="165"/>
      <c r="C6" s="165"/>
      <c r="D6" s="165"/>
      <c r="E6" s="165"/>
      <c r="F6" s="165"/>
      <c r="G6" s="165"/>
      <c r="H6" s="165"/>
      <c r="I6" s="165"/>
    </row>
    <row r="7" spans="1:9" ht="18" thickBot="1" x14ac:dyDescent="0.25">
      <c r="A7" s="1"/>
      <c r="B7" s="1"/>
      <c r="C7" s="1"/>
      <c r="D7" s="1"/>
      <c r="E7" s="1"/>
      <c r="F7" s="1"/>
      <c r="G7" s="1"/>
      <c r="H7" s="1"/>
      <c r="I7" s="1"/>
    </row>
    <row r="8" spans="1:9" ht="18" thickTop="1" x14ac:dyDescent="0.2">
      <c r="A8" s="84" t="s">
        <v>139</v>
      </c>
      <c r="B8" s="15"/>
      <c r="C8" s="15"/>
      <c r="D8" s="15"/>
      <c r="E8" s="15"/>
      <c r="F8" s="15"/>
      <c r="G8" s="15"/>
      <c r="H8" s="15"/>
      <c r="I8" s="16"/>
    </row>
    <row r="9" spans="1:9" ht="17.25" x14ac:dyDescent="0.2">
      <c r="A9" s="17" t="s">
        <v>141</v>
      </c>
      <c r="B9" s="4"/>
      <c r="C9" s="4"/>
      <c r="D9" s="4"/>
      <c r="E9" s="4"/>
      <c r="F9" s="4"/>
      <c r="G9" s="4"/>
      <c r="H9" s="4"/>
      <c r="I9" s="18"/>
    </row>
    <row r="10" spans="1:9" ht="18" thickBot="1" x14ac:dyDescent="0.25">
      <c r="A10" s="20" t="s">
        <v>140</v>
      </c>
      <c r="B10" s="21"/>
      <c r="C10" s="21"/>
      <c r="D10" s="161"/>
      <c r="E10" s="162"/>
      <c r="F10" s="163"/>
      <c r="G10" s="67"/>
      <c r="H10" s="21"/>
      <c r="I10" s="22"/>
    </row>
    <row r="11" spans="1:9" ht="18.75" thickTop="1" thickBot="1" x14ac:dyDescent="0.25">
      <c r="A11" s="1"/>
      <c r="B11" s="1"/>
      <c r="C11" s="1"/>
      <c r="D11" s="1"/>
      <c r="E11" s="1"/>
      <c r="F11" s="1"/>
      <c r="G11" s="1"/>
      <c r="H11" s="1"/>
      <c r="I11" s="1"/>
    </row>
    <row r="12" spans="1:9" ht="18.75" thickTop="1" thickBot="1" x14ac:dyDescent="0.25">
      <c r="A12" s="14" t="s">
        <v>61</v>
      </c>
      <c r="B12" s="15"/>
      <c r="C12" s="166" t="s">
        <v>146</v>
      </c>
      <c r="D12" s="166"/>
      <c r="E12" s="166"/>
      <c r="F12" s="166"/>
      <c r="G12" s="166"/>
      <c r="H12" s="166"/>
      <c r="I12" s="167"/>
    </row>
    <row r="13" spans="1:9" ht="18" thickBot="1" x14ac:dyDescent="0.25">
      <c r="A13" s="17" t="s">
        <v>62</v>
      </c>
      <c r="B13" s="4"/>
      <c r="C13" s="168" t="s">
        <v>144</v>
      </c>
      <c r="D13" s="168"/>
      <c r="E13" s="168"/>
      <c r="F13" s="168"/>
      <c r="G13" s="168"/>
      <c r="H13" s="168"/>
      <c r="I13" s="169"/>
    </row>
    <row r="14" spans="1:9" ht="18" thickBot="1" x14ac:dyDescent="0.25">
      <c r="A14" s="20" t="s">
        <v>63</v>
      </c>
      <c r="B14" s="21"/>
      <c r="C14" s="134" t="s">
        <v>145</v>
      </c>
      <c r="D14" s="134"/>
      <c r="E14" s="134"/>
      <c r="F14" s="134"/>
      <c r="G14" s="134"/>
      <c r="H14" s="134"/>
      <c r="I14" s="135"/>
    </row>
    <row r="15" spans="1:9" ht="18.75" thickTop="1" thickBot="1" x14ac:dyDescent="0.25">
      <c r="A15" s="1"/>
      <c r="B15" s="1"/>
      <c r="C15" s="1"/>
      <c r="D15" s="1"/>
      <c r="E15" s="1"/>
      <c r="F15" s="1"/>
      <c r="G15" s="1"/>
      <c r="H15" s="1"/>
      <c r="I15" s="1"/>
    </row>
    <row r="16" spans="1:9" ht="18" thickTop="1" x14ac:dyDescent="0.2">
      <c r="A16" s="138" t="s">
        <v>142</v>
      </c>
      <c r="B16" s="139"/>
      <c r="C16" s="139"/>
      <c r="D16" s="139"/>
      <c r="E16" s="139"/>
      <c r="F16" s="139"/>
      <c r="G16" s="139"/>
      <c r="H16" s="139"/>
      <c r="I16" s="140"/>
    </row>
    <row r="17" spans="1:9" ht="18" thickBot="1" x14ac:dyDescent="0.25">
      <c r="A17" s="141">
        <v>1216</v>
      </c>
      <c r="B17" s="142"/>
      <c r="C17" s="4"/>
      <c r="D17" s="143" t="s">
        <v>154</v>
      </c>
      <c r="E17" s="144"/>
      <c r="F17" s="144"/>
      <c r="G17" s="144"/>
      <c r="H17" s="144"/>
      <c r="I17" s="145"/>
    </row>
    <row r="18" spans="1:9" ht="17.25" x14ac:dyDescent="0.2">
      <c r="A18" s="146" t="s">
        <v>64</v>
      </c>
      <c r="B18" s="147"/>
      <c r="C18" s="4"/>
      <c r="D18" s="147" t="s">
        <v>65</v>
      </c>
      <c r="E18" s="147"/>
      <c r="F18" s="147"/>
      <c r="G18" s="147"/>
      <c r="H18" s="147"/>
      <c r="I18" s="148"/>
    </row>
    <row r="19" spans="1:9" ht="17.25" x14ac:dyDescent="0.2">
      <c r="A19" s="149" t="s">
        <v>66</v>
      </c>
      <c r="B19" s="150"/>
      <c r="C19" s="150"/>
      <c r="D19" s="150"/>
      <c r="E19" s="150"/>
      <c r="F19" s="150"/>
      <c r="G19" s="150"/>
      <c r="H19" s="150"/>
      <c r="I19" s="151"/>
    </row>
    <row r="20" spans="1:9" ht="17.25" x14ac:dyDescent="0.2">
      <c r="A20" s="17"/>
      <c r="B20" s="4"/>
      <c r="C20" s="4"/>
      <c r="D20" s="4"/>
      <c r="E20" s="4"/>
      <c r="F20" s="4"/>
      <c r="G20" s="4"/>
      <c r="H20" s="4"/>
      <c r="I20" s="18"/>
    </row>
    <row r="21" spans="1:9" ht="18" thickBot="1" x14ac:dyDescent="0.25">
      <c r="A21" s="60">
        <v>22</v>
      </c>
      <c r="B21" s="19" t="s">
        <v>67</v>
      </c>
      <c r="C21" s="61" t="s">
        <v>153</v>
      </c>
      <c r="D21" s="19" t="s">
        <v>68</v>
      </c>
      <c r="E21" s="61">
        <v>22</v>
      </c>
      <c r="F21" s="19" t="s">
        <v>67</v>
      </c>
      <c r="G21" s="61" t="s">
        <v>153</v>
      </c>
      <c r="H21" s="4" t="s">
        <v>59</v>
      </c>
      <c r="I21" s="62">
        <v>2019</v>
      </c>
    </row>
    <row r="22" spans="1:9" ht="18" thickBot="1" x14ac:dyDescent="0.25">
      <c r="A22" s="17"/>
      <c r="B22" s="4"/>
      <c r="C22" s="4"/>
      <c r="D22" s="4"/>
      <c r="E22" s="4"/>
      <c r="F22" s="4"/>
      <c r="G22" s="4"/>
      <c r="H22" s="4"/>
      <c r="I22" s="18"/>
    </row>
    <row r="23" spans="1:9" ht="17.25" customHeight="1" x14ac:dyDescent="0.2">
      <c r="A23" s="23" t="s">
        <v>69</v>
      </c>
      <c r="B23" s="24"/>
      <c r="C23" s="152" t="s">
        <v>148</v>
      </c>
      <c r="D23" s="153"/>
      <c r="E23" s="153"/>
      <c r="F23" s="153"/>
      <c r="G23" s="153"/>
      <c r="H23" s="153"/>
      <c r="I23" s="154"/>
    </row>
    <row r="24" spans="1:9" ht="17.25" x14ac:dyDescent="0.2">
      <c r="A24" s="17"/>
      <c r="B24" s="4"/>
      <c r="C24" s="155"/>
      <c r="D24" s="156"/>
      <c r="E24" s="156"/>
      <c r="F24" s="156"/>
      <c r="G24" s="156"/>
      <c r="H24" s="156"/>
      <c r="I24" s="157"/>
    </row>
    <row r="25" spans="1:9" ht="27" customHeight="1" thickBot="1" x14ac:dyDescent="0.25">
      <c r="A25" s="20"/>
      <c r="B25" s="21"/>
      <c r="C25" s="158"/>
      <c r="D25" s="159"/>
      <c r="E25" s="159"/>
      <c r="F25" s="159"/>
      <c r="G25" s="159"/>
      <c r="H25" s="159"/>
      <c r="I25" s="160"/>
    </row>
    <row r="26" spans="1:9" ht="18.75" thickTop="1" thickBot="1" x14ac:dyDescent="0.25">
      <c r="A26" s="32"/>
      <c r="B26" s="1"/>
      <c r="C26" s="1"/>
      <c r="D26" s="1"/>
      <c r="E26" s="1"/>
      <c r="F26" s="1"/>
      <c r="G26" s="1"/>
      <c r="H26" s="1"/>
      <c r="I26" s="1"/>
    </row>
    <row r="27" spans="1:9" ht="21" thickTop="1" thickBot="1" x14ac:dyDescent="0.25">
      <c r="A27" s="25" t="s">
        <v>70</v>
      </c>
      <c r="B27" s="26"/>
      <c r="C27" s="26"/>
      <c r="D27" s="26"/>
      <c r="E27" s="26"/>
      <c r="F27" s="26"/>
      <c r="G27" s="26"/>
      <c r="H27" s="26"/>
      <c r="I27" s="27"/>
    </row>
    <row r="28" spans="1:9" ht="18" thickBot="1" x14ac:dyDescent="0.25">
      <c r="A28" s="74" t="s">
        <v>71</v>
      </c>
      <c r="B28" s="75"/>
      <c r="C28" s="75"/>
      <c r="D28" s="75"/>
      <c r="E28" s="75"/>
      <c r="F28" s="75"/>
      <c r="G28" s="75"/>
      <c r="H28" s="75"/>
      <c r="I28" s="76"/>
    </row>
    <row r="29" spans="1:9" ht="18" thickBot="1" x14ac:dyDescent="0.25">
      <c r="A29" s="28" t="s">
        <v>72</v>
      </c>
      <c r="B29" s="2" t="s">
        <v>78</v>
      </c>
      <c r="C29" s="2" t="s">
        <v>79</v>
      </c>
      <c r="D29" s="2" t="s">
        <v>80</v>
      </c>
      <c r="E29" s="2" t="s">
        <v>81</v>
      </c>
      <c r="F29" s="2" t="s">
        <v>82</v>
      </c>
      <c r="G29" s="2" t="s">
        <v>83</v>
      </c>
      <c r="H29" s="5" t="s">
        <v>84</v>
      </c>
      <c r="I29" s="29" t="s">
        <v>0</v>
      </c>
    </row>
    <row r="30" spans="1:9" ht="17.25" x14ac:dyDescent="0.2">
      <c r="A30" s="43" t="s">
        <v>73</v>
      </c>
      <c r="B30" s="63"/>
      <c r="C30" s="63"/>
      <c r="D30" s="63"/>
      <c r="E30" s="63"/>
      <c r="F30" s="63"/>
      <c r="G30" s="63"/>
      <c r="H30" s="63"/>
      <c r="I30" s="30"/>
    </row>
    <row r="31" spans="1:9" ht="17.25" x14ac:dyDescent="0.2">
      <c r="A31" s="45" t="s">
        <v>74</v>
      </c>
      <c r="B31" s="64"/>
      <c r="C31" s="64"/>
      <c r="D31" s="64"/>
      <c r="E31" s="64"/>
      <c r="F31" s="64"/>
      <c r="G31" s="64"/>
      <c r="H31" s="64"/>
      <c r="I31" s="30"/>
    </row>
    <row r="32" spans="1:9" ht="17.25" x14ac:dyDescent="0.2">
      <c r="A32" s="44" t="s">
        <v>75</v>
      </c>
      <c r="B32" s="64"/>
      <c r="C32" s="64"/>
      <c r="D32" s="64"/>
      <c r="E32" s="64"/>
      <c r="F32" s="64"/>
      <c r="G32" s="64"/>
      <c r="H32" s="64"/>
      <c r="I32" s="30"/>
    </row>
    <row r="33" spans="1:9" ht="18" thickBot="1" x14ac:dyDescent="0.25">
      <c r="A33" s="41" t="s">
        <v>76</v>
      </c>
      <c r="B33" s="65"/>
      <c r="C33" s="65"/>
      <c r="D33" s="65"/>
      <c r="E33" s="65"/>
      <c r="F33" s="65"/>
      <c r="G33" s="65"/>
      <c r="H33" s="65"/>
      <c r="I33" s="38"/>
    </row>
    <row r="34" spans="1:9" ht="18" thickBot="1" x14ac:dyDescent="0.25">
      <c r="A34" s="42" t="s">
        <v>77</v>
      </c>
      <c r="B34" s="31">
        <f t="shared" ref="B34:I34" si="0">SUM(B30:B33)</f>
        <v>0</v>
      </c>
      <c r="C34" s="31">
        <f t="shared" si="0"/>
        <v>0</v>
      </c>
      <c r="D34" s="31">
        <f t="shared" si="0"/>
        <v>0</v>
      </c>
      <c r="E34" s="31">
        <f t="shared" si="0"/>
        <v>0</v>
      </c>
      <c r="F34" s="31">
        <f t="shared" si="0"/>
        <v>0</v>
      </c>
      <c r="G34" s="31">
        <f t="shared" si="0"/>
        <v>0</v>
      </c>
      <c r="H34" s="31">
        <f t="shared" si="0"/>
        <v>0</v>
      </c>
      <c r="I34" s="39">
        <f t="shared" si="0"/>
        <v>0</v>
      </c>
    </row>
    <row r="35" spans="1:9" ht="18.75" thickTop="1" thickBot="1" x14ac:dyDescent="0.25">
      <c r="A35" s="32"/>
      <c r="B35" s="4"/>
      <c r="C35" s="4"/>
      <c r="D35" s="4"/>
      <c r="E35" s="4"/>
      <c r="F35" s="4"/>
      <c r="G35" s="4"/>
      <c r="H35" s="4"/>
      <c r="I35" s="32"/>
    </row>
    <row r="36" spans="1:9" ht="18.75" thickTop="1" thickBot="1" x14ac:dyDescent="0.25">
      <c r="A36" s="77" t="s">
        <v>18</v>
      </c>
      <c r="B36" s="78"/>
      <c r="C36" s="78"/>
      <c r="D36" s="78"/>
      <c r="E36" s="78"/>
      <c r="F36" s="78"/>
      <c r="G36" s="78"/>
      <c r="H36" s="78"/>
      <c r="I36" s="79"/>
    </row>
    <row r="37" spans="1:9" ht="18" thickBot="1" x14ac:dyDescent="0.25">
      <c r="A37" s="128" t="s">
        <v>72</v>
      </c>
      <c r="B37" s="129"/>
      <c r="C37" s="2" t="s">
        <v>1</v>
      </c>
      <c r="D37" s="2" t="s">
        <v>2</v>
      </c>
      <c r="E37" s="7" t="s">
        <v>3</v>
      </c>
      <c r="F37" s="2" t="s">
        <v>4</v>
      </c>
      <c r="G37" s="2" t="s">
        <v>5</v>
      </c>
      <c r="H37" s="136" t="s">
        <v>6</v>
      </c>
      <c r="I37" s="137"/>
    </row>
    <row r="38" spans="1:9" x14ac:dyDescent="0.2">
      <c r="A38" s="130"/>
      <c r="B38" s="131"/>
      <c r="C38" s="122"/>
      <c r="D38" s="122"/>
      <c r="E38" s="122"/>
      <c r="F38" s="122"/>
      <c r="G38" s="122"/>
      <c r="H38" s="124"/>
      <c r="I38" s="125"/>
    </row>
    <row r="39" spans="1:9" ht="13.5" thickBot="1" x14ac:dyDescent="0.25">
      <c r="A39" s="132"/>
      <c r="B39" s="133"/>
      <c r="C39" s="123"/>
      <c r="D39" s="123"/>
      <c r="E39" s="123"/>
      <c r="F39" s="123"/>
      <c r="G39" s="123"/>
      <c r="H39" s="126"/>
      <c r="I39" s="127"/>
    </row>
    <row r="40" spans="1:9" ht="18.75" thickTop="1" thickBot="1" x14ac:dyDescent="0.25">
      <c r="A40" s="13"/>
      <c r="B40" s="6"/>
      <c r="C40" s="6"/>
      <c r="D40" s="6"/>
      <c r="E40" s="6"/>
      <c r="F40" s="6"/>
      <c r="G40" s="6"/>
      <c r="H40" s="6"/>
      <c r="I40" s="6"/>
    </row>
    <row r="41" spans="1:9" ht="18.75" thickTop="1" thickBot="1" x14ac:dyDescent="0.25">
      <c r="A41" s="77" t="s">
        <v>7</v>
      </c>
      <c r="B41" s="80"/>
      <c r="C41" s="81"/>
      <c r="D41" s="82"/>
      <c r="E41" s="82"/>
      <c r="F41" s="82"/>
      <c r="G41" s="82"/>
      <c r="H41" s="82"/>
      <c r="I41" s="83"/>
    </row>
    <row r="42" spans="1:9" ht="42.75" customHeight="1" thickBot="1" x14ac:dyDescent="0.25">
      <c r="A42" s="128" t="s">
        <v>8</v>
      </c>
      <c r="B42" s="129"/>
      <c r="C42" s="70" t="s">
        <v>9</v>
      </c>
      <c r="D42" s="70" t="s">
        <v>10</v>
      </c>
      <c r="E42" s="68" t="s">
        <v>11</v>
      </c>
      <c r="F42" s="70" t="s">
        <v>12</v>
      </c>
      <c r="G42" s="69" t="s">
        <v>17</v>
      </c>
      <c r="H42" s="69" t="s">
        <v>13</v>
      </c>
      <c r="I42" s="71" t="s">
        <v>16</v>
      </c>
    </row>
    <row r="43" spans="1:9" ht="15" x14ac:dyDescent="0.2">
      <c r="A43" s="101" t="s">
        <v>149</v>
      </c>
      <c r="B43" s="102"/>
      <c r="C43" s="85"/>
      <c r="D43" s="86"/>
      <c r="E43" s="98"/>
      <c r="F43" s="87">
        <v>1216</v>
      </c>
      <c r="G43" s="87"/>
      <c r="H43" s="88"/>
      <c r="I43" s="89"/>
    </row>
    <row r="44" spans="1:9" ht="15" x14ac:dyDescent="0.2">
      <c r="A44" s="111"/>
      <c r="B44" s="112"/>
      <c r="C44" s="90"/>
      <c r="D44" s="91"/>
      <c r="E44" s="98"/>
      <c r="F44" s="92"/>
      <c r="G44" s="87"/>
      <c r="H44" s="92"/>
      <c r="I44" s="93"/>
    </row>
    <row r="45" spans="1:9" ht="15" x14ac:dyDescent="0.2">
      <c r="A45" s="113"/>
      <c r="B45" s="114"/>
      <c r="C45" s="90"/>
      <c r="D45" s="91"/>
      <c r="E45" s="98"/>
      <c r="F45" s="92"/>
      <c r="G45" s="92"/>
      <c r="H45" s="92"/>
      <c r="I45" s="93"/>
    </row>
    <row r="46" spans="1:9" ht="15" x14ac:dyDescent="0.2">
      <c r="A46" s="111"/>
      <c r="B46" s="112"/>
      <c r="C46" s="90"/>
      <c r="D46" s="91"/>
      <c r="E46" s="98"/>
      <c r="F46" s="92"/>
      <c r="G46" s="94"/>
      <c r="H46" s="92"/>
      <c r="I46" s="93"/>
    </row>
    <row r="47" spans="1:9" ht="15" x14ac:dyDescent="0.2">
      <c r="A47" s="111"/>
      <c r="B47" s="112"/>
      <c r="C47" s="95"/>
      <c r="D47" s="96"/>
      <c r="E47" s="98"/>
      <c r="F47" s="92"/>
      <c r="G47" s="92"/>
      <c r="H47" s="92"/>
      <c r="I47" s="93"/>
    </row>
    <row r="48" spans="1:9" ht="15" x14ac:dyDescent="0.2">
      <c r="A48" s="117"/>
      <c r="B48" s="118"/>
      <c r="C48" s="95"/>
      <c r="D48" s="96"/>
      <c r="E48" s="98"/>
      <c r="F48" s="92"/>
      <c r="G48" s="92"/>
      <c r="H48" s="92"/>
      <c r="I48" s="93"/>
    </row>
    <row r="49" spans="1:9" ht="18" thickBot="1" x14ac:dyDescent="0.25">
      <c r="A49" s="119" t="s">
        <v>77</v>
      </c>
      <c r="B49" s="120"/>
      <c r="C49" s="72">
        <f>SUM(C43:C44)</f>
        <v>0</v>
      </c>
      <c r="D49" s="73">
        <v>0</v>
      </c>
      <c r="E49" s="99">
        <f>SUM(E43:E48)</f>
        <v>0</v>
      </c>
      <c r="F49" s="40">
        <f>SUM(F43:F48)</f>
        <v>1216</v>
      </c>
      <c r="G49" s="40">
        <f>SUM(G43:G48)</f>
        <v>0</v>
      </c>
      <c r="H49" s="40">
        <f>SUM(H43:H48)</f>
        <v>0</v>
      </c>
      <c r="I49" s="40">
        <f>SUM(I43:I48)</f>
        <v>0</v>
      </c>
    </row>
    <row r="50" spans="1:9" ht="18" thickTop="1" x14ac:dyDescent="0.2">
      <c r="A50" s="10"/>
      <c r="B50" s="10"/>
      <c r="C50" s="11"/>
      <c r="D50" s="6"/>
      <c r="E50" s="6"/>
      <c r="F50" s="6"/>
      <c r="G50" s="6"/>
      <c r="H50" s="12"/>
      <c r="I50" s="12"/>
    </row>
    <row r="51" spans="1:9" ht="17.25" x14ac:dyDescent="0.2">
      <c r="A51" s="10"/>
      <c r="B51" s="10"/>
      <c r="C51" s="11"/>
      <c r="D51" s="6"/>
      <c r="E51" s="6"/>
      <c r="F51" s="6"/>
      <c r="G51" s="6"/>
      <c r="H51" s="12"/>
      <c r="I51" s="12"/>
    </row>
    <row r="52" spans="1:9" ht="17.25" x14ac:dyDescent="0.2">
      <c r="A52" s="1"/>
      <c r="B52" s="1"/>
      <c r="C52" s="1"/>
      <c r="D52" s="1"/>
      <c r="E52" s="1"/>
      <c r="F52" s="100"/>
      <c r="G52" s="1"/>
      <c r="H52" s="1"/>
      <c r="I52" s="1"/>
    </row>
    <row r="53" spans="1:9" ht="18" thickBot="1" x14ac:dyDescent="0.25">
      <c r="A53" s="3"/>
      <c r="B53" s="3"/>
      <c r="C53" s="3"/>
      <c r="D53" s="3"/>
      <c r="E53" s="1"/>
      <c r="F53" s="3"/>
      <c r="G53" s="3"/>
      <c r="H53" s="3"/>
      <c r="I53" s="3"/>
    </row>
    <row r="54" spans="1:9" ht="15" x14ac:dyDescent="0.2">
      <c r="A54" s="121" t="s">
        <v>150</v>
      </c>
      <c r="B54" s="121"/>
      <c r="C54" s="121"/>
      <c r="D54" s="121"/>
      <c r="E54" s="66"/>
      <c r="F54" s="121" t="s">
        <v>147</v>
      </c>
      <c r="G54" s="121"/>
      <c r="H54" s="121"/>
      <c r="I54" s="121"/>
    </row>
    <row r="55" spans="1:9" ht="15" x14ac:dyDescent="0.2">
      <c r="A55" s="121" t="s">
        <v>151</v>
      </c>
      <c r="B55" s="121"/>
      <c r="C55" s="121"/>
      <c r="D55" s="121"/>
      <c r="E55" s="66"/>
      <c r="F55" s="121" t="s">
        <v>152</v>
      </c>
      <c r="G55" s="121"/>
      <c r="H55" s="121"/>
      <c r="I55" s="121"/>
    </row>
    <row r="56" spans="1:9" ht="15" x14ac:dyDescent="0.2">
      <c r="A56" s="8"/>
      <c r="B56" s="8"/>
      <c r="C56" s="8"/>
      <c r="D56" s="8"/>
      <c r="E56" s="9"/>
      <c r="F56" s="8"/>
      <c r="G56" s="8"/>
      <c r="H56" s="8"/>
      <c r="I56" s="8"/>
    </row>
    <row r="57" spans="1:9" ht="17.25" x14ac:dyDescent="0.2">
      <c r="A57" s="1"/>
      <c r="B57" s="1"/>
      <c r="C57" s="1"/>
      <c r="D57" s="1"/>
      <c r="E57" s="1"/>
      <c r="F57" s="1"/>
      <c r="G57" s="1"/>
      <c r="H57" s="1"/>
      <c r="I57" s="1"/>
    </row>
    <row r="58" spans="1:9" ht="17.25" x14ac:dyDescent="0.2">
      <c r="A58" s="4"/>
      <c r="B58" s="4"/>
      <c r="C58" s="4"/>
      <c r="D58" s="4"/>
      <c r="E58" s="1"/>
      <c r="F58" s="115" t="s">
        <v>92</v>
      </c>
      <c r="G58" s="115"/>
      <c r="H58" s="115"/>
      <c r="I58" s="115"/>
    </row>
    <row r="59" spans="1:9" ht="18" thickBot="1" x14ac:dyDescent="0.25">
      <c r="A59" s="3"/>
      <c r="B59" s="3"/>
      <c r="C59" s="3"/>
      <c r="D59" s="3"/>
      <c r="E59" s="1"/>
      <c r="F59" s="115"/>
      <c r="G59" s="115"/>
      <c r="H59" s="115"/>
      <c r="I59" s="115"/>
    </row>
    <row r="60" spans="1:9" ht="17.25" x14ac:dyDescent="0.2">
      <c r="A60" s="116" t="s">
        <v>146</v>
      </c>
      <c r="B60" s="116"/>
      <c r="C60" s="116"/>
      <c r="D60" s="116"/>
      <c r="E60" s="1"/>
      <c r="F60" s="115"/>
      <c r="G60" s="115"/>
      <c r="H60" s="115"/>
      <c r="I60" s="115"/>
    </row>
    <row r="61" spans="1:9" ht="17.25" x14ac:dyDescent="0.2">
      <c r="A61" s="116" t="s">
        <v>14</v>
      </c>
      <c r="B61" s="116"/>
      <c r="C61" s="116"/>
      <c r="D61" s="116"/>
      <c r="E61" s="1"/>
      <c r="F61" s="115"/>
      <c r="G61" s="115"/>
      <c r="H61" s="115"/>
      <c r="I61" s="115"/>
    </row>
    <row r="62" spans="1:9" ht="17.25" x14ac:dyDescent="0.2">
      <c r="A62" s="8"/>
      <c r="B62" s="8"/>
      <c r="C62" s="8"/>
      <c r="D62" s="8"/>
      <c r="E62" s="1"/>
      <c r="F62" s="115"/>
      <c r="G62" s="115"/>
      <c r="H62" s="115"/>
      <c r="I62" s="115"/>
    </row>
    <row r="63" spans="1:9" ht="17.25" x14ac:dyDescent="0.2">
      <c r="A63" s="8"/>
      <c r="B63" s="8"/>
      <c r="C63" s="8"/>
      <c r="D63" s="8"/>
      <c r="E63" s="1"/>
      <c r="F63" s="115"/>
      <c r="G63" s="115"/>
      <c r="H63" s="115"/>
      <c r="I63" s="115"/>
    </row>
    <row r="64" spans="1:9" ht="17.25" x14ac:dyDescent="0.2">
      <c r="A64" s="8"/>
      <c r="B64" s="8"/>
      <c r="C64" s="8"/>
      <c r="D64" s="8"/>
      <c r="E64" s="1"/>
      <c r="F64" s="115"/>
      <c r="G64" s="115"/>
      <c r="H64" s="115"/>
      <c r="I64" s="115"/>
    </row>
    <row r="65" spans="1:13" ht="17.25" x14ac:dyDescent="0.2">
      <c r="A65" s="8"/>
      <c r="B65" s="8"/>
      <c r="C65" s="8"/>
      <c r="D65" s="8"/>
      <c r="E65" s="1"/>
      <c r="F65" s="115"/>
      <c r="G65" s="115"/>
      <c r="H65" s="115"/>
      <c r="I65" s="115"/>
    </row>
    <row r="66" spans="1:13" ht="17.25" x14ac:dyDescent="0.2">
      <c r="A66" s="8"/>
      <c r="B66" s="8"/>
      <c r="C66" s="8"/>
      <c r="D66" s="8"/>
      <c r="E66" s="1"/>
      <c r="F66" s="115"/>
      <c r="G66" s="115"/>
      <c r="H66" s="115"/>
      <c r="I66" s="115"/>
    </row>
    <row r="67" spans="1:13" ht="17.25" x14ac:dyDescent="0.2">
      <c r="A67" s="8"/>
      <c r="B67" s="8"/>
      <c r="C67" s="8"/>
      <c r="D67" s="8"/>
      <c r="E67" s="1"/>
      <c r="F67" s="115"/>
      <c r="G67" s="115"/>
      <c r="H67" s="115"/>
      <c r="I67" s="115"/>
    </row>
    <row r="68" spans="1:13" ht="17.25" x14ac:dyDescent="0.2">
      <c r="A68" s="8"/>
      <c r="B68" s="8"/>
      <c r="C68" s="8"/>
      <c r="D68" s="8"/>
      <c r="E68" s="1"/>
      <c r="F68" s="115"/>
      <c r="G68" s="115"/>
      <c r="H68" s="115"/>
      <c r="I68" s="115"/>
    </row>
    <row r="69" spans="1:13" ht="17.25" x14ac:dyDescent="0.2">
      <c r="A69" s="8"/>
      <c r="B69" s="8"/>
      <c r="C69" s="8"/>
      <c r="D69" s="8"/>
      <c r="E69" s="1"/>
      <c r="F69" s="115"/>
      <c r="G69" s="115"/>
      <c r="H69" s="115"/>
      <c r="I69" s="115"/>
    </row>
    <row r="70" spans="1:13" ht="17.25" x14ac:dyDescent="0.2">
      <c r="A70" s="8"/>
      <c r="B70" s="8"/>
      <c r="C70" s="8"/>
      <c r="D70" s="8"/>
      <c r="E70" s="1"/>
      <c r="F70" s="115"/>
      <c r="G70" s="115"/>
      <c r="H70" s="115"/>
      <c r="I70" s="115"/>
    </row>
    <row r="71" spans="1:13" ht="17.25" x14ac:dyDescent="0.2">
      <c r="A71" s="8"/>
      <c r="B71" s="8"/>
      <c r="C71" s="8"/>
      <c r="D71" s="8"/>
      <c r="E71" s="1"/>
      <c r="F71" s="115"/>
      <c r="G71" s="115"/>
      <c r="H71" s="115"/>
      <c r="I71" s="115"/>
    </row>
    <row r="72" spans="1:13" ht="17.25" x14ac:dyDescent="0.2">
      <c r="A72" s="8"/>
      <c r="B72" s="8"/>
      <c r="C72" s="8"/>
      <c r="D72" s="8"/>
      <c r="E72" s="1"/>
      <c r="F72" s="115"/>
      <c r="G72" s="115"/>
      <c r="H72" s="115"/>
      <c r="I72" s="115"/>
    </row>
    <row r="73" spans="1:13" ht="17.25" x14ac:dyDescent="0.2">
      <c r="A73" s="8"/>
      <c r="B73" s="8"/>
      <c r="C73" s="8"/>
      <c r="D73" s="8"/>
      <c r="E73" s="1"/>
      <c r="F73" s="115"/>
      <c r="G73" s="115"/>
      <c r="H73" s="115"/>
      <c r="I73" s="115"/>
    </row>
    <row r="74" spans="1:13" ht="17.25" x14ac:dyDescent="0.2">
      <c r="A74" s="1"/>
      <c r="B74" s="1"/>
      <c r="C74" s="1"/>
      <c r="D74" s="1"/>
      <c r="E74" s="1"/>
      <c r="F74" s="115"/>
      <c r="G74" s="115"/>
      <c r="H74" s="115"/>
      <c r="I74" s="115"/>
    </row>
    <row r="78" spans="1:13" ht="15" x14ac:dyDescent="0.2">
      <c r="A78" s="35">
        <v>0</v>
      </c>
      <c r="B78" s="36" t="s">
        <v>20</v>
      </c>
      <c r="C78" s="35" t="s">
        <v>21</v>
      </c>
      <c r="D78" s="35" t="s">
        <v>85</v>
      </c>
      <c r="E78" s="36" t="s">
        <v>20</v>
      </c>
      <c r="F78" s="36" t="s">
        <v>20</v>
      </c>
      <c r="G78" s="35"/>
      <c r="H78" s="35"/>
      <c r="I78" s="35"/>
      <c r="J78" s="35"/>
      <c r="K78" s="35"/>
      <c r="L78" s="35"/>
      <c r="M78" s="35"/>
    </row>
    <row r="79" spans="1:13" ht="15" x14ac:dyDescent="0.2">
      <c r="A79" s="35">
        <v>1</v>
      </c>
      <c r="B79" s="35" t="s">
        <v>22</v>
      </c>
      <c r="C79" s="35" t="s">
        <v>23</v>
      </c>
      <c r="D79" s="35" t="s">
        <v>86</v>
      </c>
      <c r="E79" s="35"/>
      <c r="F79" s="35" t="s">
        <v>24</v>
      </c>
      <c r="G79" s="35"/>
      <c r="H79" s="35"/>
      <c r="I79" s="35"/>
      <c r="J79" s="35"/>
      <c r="K79" s="35"/>
      <c r="L79" s="35"/>
      <c r="M79" s="35"/>
    </row>
    <row r="80" spans="1:13" ht="15" x14ac:dyDescent="0.2">
      <c r="A80" s="35">
        <v>2</v>
      </c>
      <c r="B80" s="35" t="s">
        <v>25</v>
      </c>
      <c r="C80" s="35" t="s">
        <v>26</v>
      </c>
      <c r="D80" s="35" t="s">
        <v>27</v>
      </c>
      <c r="E80" s="35"/>
      <c r="F80" s="35" t="s">
        <v>28</v>
      </c>
      <c r="G80" s="35"/>
      <c r="H80" s="35"/>
      <c r="I80" s="35"/>
      <c r="J80" s="35"/>
      <c r="K80" s="35"/>
      <c r="L80" s="35"/>
      <c r="M80" s="35"/>
    </row>
    <row r="81" spans="1:13" ht="15" x14ac:dyDescent="0.2">
      <c r="A81" s="35">
        <v>3</v>
      </c>
      <c r="B81" s="35" t="s">
        <v>29</v>
      </c>
      <c r="C81" s="35" t="s">
        <v>30</v>
      </c>
      <c r="D81" s="35" t="s">
        <v>31</v>
      </c>
      <c r="E81" s="35" t="s">
        <v>32</v>
      </c>
      <c r="F81" s="35" t="s">
        <v>33</v>
      </c>
      <c r="G81" s="35"/>
      <c r="H81" s="35"/>
      <c r="I81" s="35"/>
      <c r="J81" s="35"/>
      <c r="K81" s="35"/>
      <c r="L81" s="35"/>
      <c r="M81" s="35"/>
    </row>
    <row r="82" spans="1:13" ht="15" x14ac:dyDescent="0.2">
      <c r="A82" s="35">
        <v>4</v>
      </c>
      <c r="B82" s="35" t="s">
        <v>34</v>
      </c>
      <c r="C82" s="35" t="s">
        <v>87</v>
      </c>
      <c r="D82" s="35" t="s">
        <v>35</v>
      </c>
      <c r="E82" s="35" t="s">
        <v>36</v>
      </c>
      <c r="F82" s="35" t="s">
        <v>37</v>
      </c>
      <c r="G82" s="35"/>
      <c r="H82" s="35"/>
      <c r="I82" s="35"/>
      <c r="J82" s="35"/>
      <c r="K82" s="35"/>
      <c r="L82" s="35"/>
      <c r="M82" s="35"/>
    </row>
    <row r="83" spans="1:13" ht="15" x14ac:dyDescent="0.2">
      <c r="A83" s="35">
        <v>5</v>
      </c>
      <c r="B83" s="35" t="s">
        <v>38</v>
      </c>
      <c r="C83" s="35" t="s">
        <v>39</v>
      </c>
      <c r="D83" s="35" t="s">
        <v>40</v>
      </c>
      <c r="E83" s="35" t="s">
        <v>41</v>
      </c>
      <c r="F83" s="35" t="s">
        <v>42</v>
      </c>
      <c r="G83" s="35"/>
      <c r="H83" s="35"/>
      <c r="I83" s="35"/>
      <c r="J83" s="35"/>
      <c r="K83" s="35"/>
      <c r="L83" s="35"/>
      <c r="M83" s="35"/>
    </row>
    <row r="84" spans="1:13" ht="15" x14ac:dyDescent="0.2">
      <c r="A84" s="35">
        <v>6</v>
      </c>
      <c r="B84" s="35" t="s">
        <v>43</v>
      </c>
      <c r="C84" s="35" t="s">
        <v>93</v>
      </c>
      <c r="D84" s="35" t="s">
        <v>44</v>
      </c>
      <c r="E84" s="35" t="s">
        <v>45</v>
      </c>
      <c r="F84" s="35" t="s">
        <v>46</v>
      </c>
      <c r="G84" s="35"/>
      <c r="H84" s="35"/>
      <c r="I84" s="35"/>
      <c r="J84" s="35"/>
      <c r="K84" s="35"/>
      <c r="L84" s="35"/>
      <c r="M84" s="35"/>
    </row>
    <row r="85" spans="1:13" ht="15" x14ac:dyDescent="0.2">
      <c r="A85" s="35">
        <v>7</v>
      </c>
      <c r="B85" s="35" t="s">
        <v>47</v>
      </c>
      <c r="C85" s="35" t="s">
        <v>88</v>
      </c>
      <c r="D85" s="35" t="s">
        <v>48</v>
      </c>
      <c r="E85" s="35" t="s">
        <v>49</v>
      </c>
      <c r="F85" s="35" t="s">
        <v>50</v>
      </c>
      <c r="G85" s="35"/>
      <c r="H85" s="35"/>
      <c r="I85" s="35"/>
      <c r="J85" s="35"/>
      <c r="K85" s="35"/>
      <c r="L85" s="35"/>
      <c r="M85" s="35"/>
    </row>
    <row r="86" spans="1:13" ht="15" x14ac:dyDescent="0.2">
      <c r="A86" s="35">
        <v>8</v>
      </c>
      <c r="B86" s="35" t="s">
        <v>51</v>
      </c>
      <c r="C86" s="35" t="s">
        <v>89</v>
      </c>
      <c r="D86" s="35" t="s">
        <v>52</v>
      </c>
      <c r="E86" s="35" t="s">
        <v>53</v>
      </c>
      <c r="F86" s="35" t="s">
        <v>54</v>
      </c>
      <c r="G86" s="35"/>
      <c r="H86" s="35"/>
      <c r="I86" s="35"/>
      <c r="J86" s="35"/>
      <c r="K86" s="35"/>
      <c r="L86" s="35"/>
      <c r="M86" s="35"/>
    </row>
    <row r="87" spans="1:13" ht="15" x14ac:dyDescent="0.2">
      <c r="A87" s="35">
        <v>9</v>
      </c>
      <c r="B87" s="35" t="s">
        <v>91</v>
      </c>
      <c r="C87" s="35" t="s">
        <v>90</v>
      </c>
      <c r="D87" s="35" t="s">
        <v>55</v>
      </c>
      <c r="E87" s="35" t="s">
        <v>56</v>
      </c>
      <c r="F87" s="35" t="s">
        <v>57</v>
      </c>
      <c r="G87" s="35"/>
      <c r="H87" s="35"/>
      <c r="I87" s="35"/>
      <c r="J87" s="35"/>
      <c r="K87" s="35"/>
      <c r="L87" s="35"/>
      <c r="M87" s="35"/>
    </row>
    <row r="88" spans="1:13" ht="15" x14ac:dyDescent="0.2">
      <c r="A88" s="35" t="str">
        <f>RIGHT("000000000000"&amp;B95&amp;RIGHT(C95,3),15)</f>
        <v>000000000000.00</v>
      </c>
      <c r="B88" s="35" t="s">
        <v>19</v>
      </c>
      <c r="C88" s="35"/>
      <c r="D88" s="35"/>
      <c r="E88" s="35"/>
      <c r="F88" s="35"/>
      <c r="G88" s="35"/>
      <c r="H88" s="35"/>
      <c r="I88" s="35"/>
      <c r="J88" s="35"/>
      <c r="K88" s="35"/>
      <c r="L88" s="35"/>
      <c r="M88" s="35"/>
    </row>
    <row r="89" spans="1:13" ht="15" x14ac:dyDescent="0.2">
      <c r="A89" s="35">
        <v>1</v>
      </c>
      <c r="B89" s="35">
        <v>2</v>
      </c>
      <c r="C89" s="35">
        <v>3</v>
      </c>
      <c r="D89" s="35">
        <v>4</v>
      </c>
      <c r="E89" s="35">
        <v>5</v>
      </c>
      <c r="F89" s="35">
        <v>6</v>
      </c>
      <c r="G89" s="35">
        <v>7</v>
      </c>
      <c r="H89" s="35">
        <v>8</v>
      </c>
      <c r="I89" s="35">
        <v>9</v>
      </c>
      <c r="J89" s="35">
        <v>10</v>
      </c>
      <c r="K89" s="35">
        <v>11</v>
      </c>
      <c r="L89" s="35">
        <v>12</v>
      </c>
      <c r="M89" s="35"/>
    </row>
    <row r="90" spans="1:13" ht="15" x14ac:dyDescent="0.2">
      <c r="A90" s="35">
        <f t="shared" ref="A90:L90" si="1">VALUE(MID($A$88,A89,1))</f>
        <v>0</v>
      </c>
      <c r="B90" s="35">
        <f t="shared" si="1"/>
        <v>0</v>
      </c>
      <c r="C90" s="35">
        <f t="shared" si="1"/>
        <v>0</v>
      </c>
      <c r="D90" s="35">
        <f t="shared" si="1"/>
        <v>0</v>
      </c>
      <c r="E90" s="35">
        <f t="shared" si="1"/>
        <v>0</v>
      </c>
      <c r="F90" s="35">
        <f t="shared" si="1"/>
        <v>0</v>
      </c>
      <c r="G90" s="35">
        <f t="shared" si="1"/>
        <v>0</v>
      </c>
      <c r="H90" s="35">
        <f t="shared" si="1"/>
        <v>0</v>
      </c>
      <c r="I90" s="35">
        <f t="shared" si="1"/>
        <v>0</v>
      </c>
      <c r="J90" s="35">
        <f t="shared" si="1"/>
        <v>0</v>
      </c>
      <c r="K90" s="35">
        <f t="shared" si="1"/>
        <v>0</v>
      </c>
      <c r="L90" s="35">
        <f t="shared" si="1"/>
        <v>0</v>
      </c>
      <c r="M90" s="35"/>
    </row>
    <row r="91" spans="1:13" ht="15" x14ac:dyDescent="0.2">
      <c r="A91" s="35" t="e">
        <f>IF(AND(A90=1,B90=0,C90=0),"cien ",VLOOKUP(A90,NUMEROS5LETRA,6))</f>
        <v>#REF!</v>
      </c>
      <c r="B91" s="35" t="e">
        <f>IF(B90=1,VLOOKUP(C90,NUMEROS5LETRA,3),IF(B90=2,VLOOKUP(C90,NUMEROS5LETRA,4),VLOOKUP(B90,NUMEROS5LETRA,5)))</f>
        <v>#REF!</v>
      </c>
      <c r="C91" s="35" t="e">
        <f>IF(B90=1,"",IF(B90=2,"",VLOOKUP(C90,NUMEROS5LETRA,2)))</f>
        <v>#REF!</v>
      </c>
      <c r="D91" s="35" t="e">
        <f>IF(AND(D90=1,E90=0,F90=0),"cien ",VLOOKUP(D90,NUMEROS5LETRA,6))</f>
        <v>#REF!</v>
      </c>
      <c r="E91" s="35" t="e">
        <f>IF(E90=1,VLOOKUP(F90,NUMEROS5LETRA,3),IF(E90=2,VLOOKUP(F90,NUMEROS5LETRA,4),VLOOKUP(E90,NUMEROS5LETRA,5)))</f>
        <v>#REF!</v>
      </c>
      <c r="F91" s="35" t="e">
        <f>IF(E90=1,"",IF(E90=2,"",VLOOKUP(F90,NUMEROS5LETRA,2)))</f>
        <v>#REF!</v>
      </c>
      <c r="G91" s="35" t="e">
        <f>IF(AND(G90=1,H90=0,I90=0),"cien ",VLOOKUP(G90,NUMEROS5LETRA,6))</f>
        <v>#REF!</v>
      </c>
      <c r="H91" s="35" t="e">
        <f>IF(H90=1,VLOOKUP(I90,NUMEROS5LETRA,3),IF(H90=2,VLOOKUP(I90,NUMEROS5LETRA,4),VLOOKUP(H90,NUMEROS5LETRA,5)))</f>
        <v>#REF!</v>
      </c>
      <c r="I91" s="35" t="e">
        <f>IF(H90=1,"",IF(H90=2,"",VLOOKUP(I90,NUMEROS5LETRA,2)))</f>
        <v>#REF!</v>
      </c>
      <c r="J91" s="35" t="e">
        <f>IF(AND(J90=1,K90=0,L90=0),"cien ",VLOOKUP(J90,NUMEROS5LETRA,6))</f>
        <v>#REF!</v>
      </c>
      <c r="K91" s="35" t="e">
        <f>IF(K90=1,VLOOKUP(L90,NUMEROS5LETRA,3),IF(K90=2,VLOOKUP(L90,NUMEROS5LETRA,4),VLOOKUP(K90,NUMEROS5LETRA,5)))</f>
        <v>#REF!</v>
      </c>
      <c r="L91" s="35" t="e">
        <f>IF(K90=1,"",IF(K90=2,"",VLOOKUP(L90,NUMEROS5LETRA,2)))</f>
        <v>#REF!</v>
      </c>
      <c r="M91" s="35" t="s">
        <v>58</v>
      </c>
    </row>
    <row r="92" spans="1:13" ht="15" x14ac:dyDescent="0.2">
      <c r="A92" s="35"/>
      <c r="B92" s="35" t="str">
        <f>IF(B90&gt;2,IF(C90&gt;0,"y ", ""),"")</f>
        <v/>
      </c>
      <c r="C92" s="35" t="str">
        <f>IF(OR(C90&gt;0,B90&gt;0,A90&gt;0),"mil ", "")</f>
        <v/>
      </c>
      <c r="D92" s="35"/>
      <c r="E92" s="35" t="str">
        <f>IF(E90&gt;2,IF(F90&gt;0,"y ", ""),"")</f>
        <v/>
      </c>
      <c r="F92" s="35" t="str">
        <f>IF(SUM(A90:F90)&gt;0,IF(SUM(A90:F90)=1,"millon ","millones "&amp;IF(SUM(G90:L90)=0,"de ", "")), "")</f>
        <v/>
      </c>
      <c r="G92" s="35"/>
      <c r="H92" s="35" t="str">
        <f>IF(H90&gt;2,IF(I90&gt;0,"y ", ""),"")</f>
        <v/>
      </c>
      <c r="I92" s="35" t="str">
        <f>IF(OR(I90&gt;0,H90&gt;0,G90&gt;0),"mil ", "")</f>
        <v/>
      </c>
      <c r="J92" s="35"/>
      <c r="K92" s="35" t="str">
        <f>IF(K90&gt;2,IF(L90&gt;0,"y ", ""),"")</f>
        <v/>
      </c>
      <c r="L92" s="35"/>
      <c r="M92" s="35"/>
    </row>
    <row r="93" spans="1:13" ht="15" x14ac:dyDescent="0.2">
      <c r="A93" s="35" t="e">
        <f>"(Son "&amp;A91&amp;B91&amp;B92&amp;C91&amp;C92&amp;D91&amp;E91&amp;E92&amp;F91&amp;F92&amp;G91&amp;H91&amp;H92&amp;I91&amp;I92&amp;J91&amp;K91&amp;K92&amp;L91&amp;M91&amp;" "&amp;RIGHT(A88,2)&amp;"/100 "&amp;IF(LEFT(M91)="P", "M.N.)", "M.N.)")</f>
        <v>#REF!</v>
      </c>
      <c r="B93" s="35"/>
      <c r="C93" s="35"/>
      <c r="D93" s="35"/>
      <c r="E93" s="35"/>
      <c r="F93" s="35"/>
      <c r="G93" s="35"/>
      <c r="H93" s="35"/>
      <c r="I93" s="35"/>
      <c r="J93" s="35"/>
      <c r="K93" s="35"/>
      <c r="L93" s="35"/>
      <c r="M93" s="35"/>
    </row>
    <row r="94" spans="1:13" ht="15" x14ac:dyDescent="0.2">
      <c r="A94" s="35"/>
      <c r="B94" s="35"/>
      <c r="C94" s="35"/>
      <c r="D94" s="35"/>
      <c r="E94" s="35"/>
      <c r="F94" s="35"/>
      <c r="G94" s="35"/>
      <c r="H94" s="35"/>
      <c r="I94" s="35"/>
      <c r="J94" s="35"/>
      <c r="K94" s="35"/>
      <c r="L94" s="35"/>
      <c r="M94" s="35"/>
    </row>
    <row r="95" spans="1:13" ht="15" x14ac:dyDescent="0.2">
      <c r="A95" s="37">
        <f>+I4</f>
        <v>0</v>
      </c>
      <c r="B95" s="37">
        <f>INT(A95)</f>
        <v>0</v>
      </c>
      <c r="C95" s="37" t="str">
        <f>TEXT(A95-B95,".00")</f>
        <v>.00</v>
      </c>
      <c r="D95" s="35"/>
      <c r="E95" s="35"/>
      <c r="F95" s="35"/>
      <c r="G95" s="35"/>
      <c r="H95" s="35"/>
      <c r="I95" s="35"/>
      <c r="J95" s="35"/>
      <c r="K95" s="35"/>
      <c r="L95" s="35"/>
      <c r="M95" s="35"/>
    </row>
  </sheetData>
  <mergeCells count="36">
    <mergeCell ref="D10:F10"/>
    <mergeCell ref="E3:F3"/>
    <mergeCell ref="A6:I6"/>
    <mergeCell ref="C12:I12"/>
    <mergeCell ref="C13:I13"/>
    <mergeCell ref="C14:I14"/>
    <mergeCell ref="A37:B37"/>
    <mergeCell ref="H37:I37"/>
    <mergeCell ref="A16:I16"/>
    <mergeCell ref="A17:B17"/>
    <mergeCell ref="D17:I17"/>
    <mergeCell ref="A18:B18"/>
    <mergeCell ref="D18:I18"/>
    <mergeCell ref="A19:I19"/>
    <mergeCell ref="C23:I25"/>
    <mergeCell ref="F38:F39"/>
    <mergeCell ref="G38:G39"/>
    <mergeCell ref="H38:I39"/>
    <mergeCell ref="A42:B42"/>
    <mergeCell ref="A38:B39"/>
    <mergeCell ref="C38:C39"/>
    <mergeCell ref="D38:D39"/>
    <mergeCell ref="E38:E39"/>
    <mergeCell ref="A44:B44"/>
    <mergeCell ref="A45:B45"/>
    <mergeCell ref="A46:B46"/>
    <mergeCell ref="A47:B47"/>
    <mergeCell ref="F58:I74"/>
    <mergeCell ref="A60:D60"/>
    <mergeCell ref="A61:D61"/>
    <mergeCell ref="A48:B48"/>
    <mergeCell ref="A49:B49"/>
    <mergeCell ref="A54:D54"/>
    <mergeCell ref="F54:I54"/>
    <mergeCell ref="A55:D55"/>
    <mergeCell ref="F55:I55"/>
  </mergeCells>
  <phoneticPr fontId="13" type="noConversion"/>
  <printOptions horizontalCentered="1" verticalCentered="1"/>
  <pageMargins left="0.51" right="0.25" top="0" bottom="0" header="0" footer="0"/>
  <pageSetup scale="61" orientation="portrait" r:id="rId1"/>
  <headerFooter alignWithMargins="0"/>
  <rowBreaks count="1" manualBreakCount="1">
    <brk id="7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 LLENADO FORMATO</vt:lpstr>
      <vt:lpstr>CORREGIDO</vt:lpstr>
      <vt:lpstr>CORREGIDO!Área_de_impresión</vt:lpstr>
    </vt:vector>
  </TitlesOfParts>
  <Company>Colegio de Bachilleres del Estado de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marianavarro</dc:creator>
  <cp:lastModifiedBy>Registro Civil</cp:lastModifiedBy>
  <cp:lastPrinted>2019-01-28T16:55:51Z</cp:lastPrinted>
  <dcterms:created xsi:type="dcterms:W3CDTF">2005-01-25T23:54:44Z</dcterms:created>
  <dcterms:modified xsi:type="dcterms:W3CDTF">2019-01-28T19:08:02Z</dcterms:modified>
</cp:coreProperties>
</file>